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ANUAL\"/>
    </mc:Choice>
  </mc:AlternateContent>
  <bookViews>
    <workbookView xWindow="0" yWindow="0" windowWidth="20490" windowHeight="7530"/>
  </bookViews>
  <sheets>
    <sheet name="CG STJ AGS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2" l="1"/>
  <c r="E99" i="2"/>
  <c r="F99" i="2"/>
  <c r="G99" i="2"/>
  <c r="H99" i="2"/>
  <c r="I99" i="2"/>
  <c r="J99" i="2"/>
  <c r="K99" i="2"/>
  <c r="L99" i="2"/>
  <c r="M99" i="2"/>
  <c r="N99" i="2"/>
  <c r="O99" i="2"/>
  <c r="C100" i="2"/>
  <c r="C101" i="2"/>
  <c r="C102" i="2"/>
  <c r="C103" i="2"/>
  <c r="C104" i="2"/>
  <c r="C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C108" i="2"/>
  <c r="C109" i="2"/>
  <c r="C110" i="2"/>
  <c r="C111" i="2"/>
  <c r="C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C113" i="2" l="1"/>
  <c r="C106" i="2"/>
  <c r="C99" i="2"/>
  <c r="E9" i="2" l="1"/>
  <c r="F9" i="2"/>
  <c r="G9" i="2"/>
  <c r="H9" i="2"/>
  <c r="I9" i="2"/>
  <c r="J9" i="2"/>
  <c r="K9" i="2"/>
  <c r="L9" i="2"/>
  <c r="M9" i="2"/>
  <c r="N9" i="2"/>
  <c r="O9" i="2"/>
  <c r="E12" i="2"/>
  <c r="F12" i="2"/>
  <c r="G12" i="2"/>
  <c r="H12" i="2"/>
  <c r="I12" i="2"/>
  <c r="J12" i="2"/>
  <c r="K12" i="2"/>
  <c r="L12" i="2"/>
  <c r="M12" i="2"/>
  <c r="N12" i="2"/>
  <c r="O12" i="2"/>
  <c r="E19" i="2"/>
  <c r="F19" i="2"/>
  <c r="G19" i="2"/>
  <c r="H19" i="2"/>
  <c r="I19" i="2"/>
  <c r="J19" i="2"/>
  <c r="K19" i="2"/>
  <c r="L19" i="2"/>
  <c r="M19" i="2"/>
  <c r="N19" i="2"/>
  <c r="O19" i="2"/>
  <c r="E28" i="2"/>
  <c r="F28" i="2"/>
  <c r="G28" i="2"/>
  <c r="H28" i="2"/>
  <c r="I28" i="2"/>
  <c r="J28" i="2"/>
  <c r="K28" i="2"/>
  <c r="L28" i="2"/>
  <c r="M28" i="2"/>
  <c r="N28" i="2"/>
  <c r="O28" i="2"/>
  <c r="E36" i="2"/>
  <c r="F36" i="2"/>
  <c r="G36" i="2"/>
  <c r="H36" i="2"/>
  <c r="I36" i="2"/>
  <c r="J36" i="2"/>
  <c r="K36" i="2"/>
  <c r="L36" i="2"/>
  <c r="M36" i="2"/>
  <c r="N36" i="2"/>
  <c r="O36" i="2"/>
  <c r="E49" i="2"/>
  <c r="F49" i="2"/>
  <c r="G49" i="2"/>
  <c r="H49" i="2"/>
  <c r="I49" i="2"/>
  <c r="J49" i="2"/>
  <c r="K49" i="2"/>
  <c r="L49" i="2"/>
  <c r="M49" i="2"/>
  <c r="N49" i="2"/>
  <c r="O49" i="2"/>
  <c r="E54" i="2"/>
  <c r="F54" i="2"/>
  <c r="G54" i="2"/>
  <c r="H54" i="2"/>
  <c r="I54" i="2"/>
  <c r="J54" i="2"/>
  <c r="K54" i="2"/>
  <c r="L54" i="2"/>
  <c r="M54" i="2"/>
  <c r="N54" i="2"/>
  <c r="O54" i="2"/>
  <c r="E65" i="2"/>
  <c r="F65" i="2"/>
  <c r="G65" i="2"/>
  <c r="H65" i="2"/>
  <c r="I65" i="2"/>
  <c r="J65" i="2"/>
  <c r="K65" i="2"/>
  <c r="L65" i="2"/>
  <c r="M65" i="2"/>
  <c r="N65" i="2"/>
  <c r="O65" i="2"/>
  <c r="E69" i="2"/>
  <c r="F69" i="2"/>
  <c r="G69" i="2"/>
  <c r="H69" i="2"/>
  <c r="I69" i="2"/>
  <c r="J69" i="2"/>
  <c r="K69" i="2"/>
  <c r="L69" i="2"/>
  <c r="M69" i="2"/>
  <c r="N69" i="2"/>
  <c r="O69" i="2"/>
  <c r="E71" i="2"/>
  <c r="F71" i="2"/>
  <c r="G71" i="2"/>
  <c r="H71" i="2"/>
  <c r="I71" i="2"/>
  <c r="J71" i="2"/>
  <c r="K71" i="2"/>
  <c r="L71" i="2"/>
  <c r="M71" i="2"/>
  <c r="N71" i="2"/>
  <c r="O71" i="2"/>
  <c r="E76" i="2"/>
  <c r="F76" i="2"/>
  <c r="G76" i="2"/>
  <c r="H76" i="2"/>
  <c r="I76" i="2"/>
  <c r="J76" i="2"/>
  <c r="K76" i="2"/>
  <c r="L76" i="2"/>
  <c r="M76" i="2"/>
  <c r="N76" i="2"/>
  <c r="O76" i="2"/>
  <c r="E87" i="2"/>
  <c r="F87" i="2"/>
  <c r="G87" i="2"/>
  <c r="H87" i="2"/>
  <c r="I87" i="2"/>
  <c r="J87" i="2"/>
  <c r="K87" i="2"/>
  <c r="L87" i="2"/>
  <c r="M87" i="2"/>
  <c r="N87" i="2"/>
  <c r="O87" i="2"/>
  <c r="E95" i="2"/>
  <c r="F95" i="2"/>
  <c r="G95" i="2"/>
  <c r="H95" i="2"/>
  <c r="I95" i="2"/>
  <c r="J95" i="2"/>
  <c r="K95" i="2"/>
  <c r="L95" i="2"/>
  <c r="M95" i="2"/>
  <c r="N95" i="2"/>
  <c r="O95" i="2"/>
  <c r="E130" i="2"/>
  <c r="F130" i="2"/>
  <c r="G130" i="2"/>
  <c r="H130" i="2"/>
  <c r="I130" i="2"/>
  <c r="J130" i="2"/>
  <c r="K130" i="2"/>
  <c r="L130" i="2"/>
  <c r="M130" i="2"/>
  <c r="N130" i="2"/>
  <c r="O130" i="2"/>
  <c r="E134" i="2"/>
  <c r="F134" i="2"/>
  <c r="G134" i="2"/>
  <c r="H134" i="2"/>
  <c r="I134" i="2"/>
  <c r="J134" i="2"/>
  <c r="K134" i="2"/>
  <c r="L134" i="2"/>
  <c r="M134" i="2"/>
  <c r="N134" i="2"/>
  <c r="O134" i="2"/>
  <c r="E136" i="2"/>
  <c r="F136" i="2"/>
  <c r="G136" i="2"/>
  <c r="H136" i="2"/>
  <c r="I136" i="2"/>
  <c r="J136" i="2"/>
  <c r="K136" i="2"/>
  <c r="L136" i="2"/>
  <c r="M136" i="2"/>
  <c r="N136" i="2"/>
  <c r="O136" i="2"/>
  <c r="E139" i="2"/>
  <c r="F139" i="2"/>
  <c r="G139" i="2"/>
  <c r="H139" i="2"/>
  <c r="I139" i="2"/>
  <c r="J139" i="2"/>
  <c r="K139" i="2"/>
  <c r="L139" i="2"/>
  <c r="M139" i="2"/>
  <c r="N139" i="2"/>
  <c r="O139" i="2"/>
  <c r="E145" i="2"/>
  <c r="F145" i="2"/>
  <c r="G145" i="2"/>
  <c r="H145" i="2"/>
  <c r="I145" i="2"/>
  <c r="J145" i="2"/>
  <c r="K145" i="2"/>
  <c r="L145" i="2"/>
  <c r="M145" i="2"/>
  <c r="N145" i="2"/>
  <c r="O145" i="2"/>
  <c r="E151" i="2"/>
  <c r="F151" i="2"/>
  <c r="G151" i="2"/>
  <c r="H151" i="2"/>
  <c r="I151" i="2"/>
  <c r="J151" i="2"/>
  <c r="K151" i="2"/>
  <c r="L151" i="2"/>
  <c r="M151" i="2"/>
  <c r="N151" i="2"/>
  <c r="O151" i="2"/>
  <c r="E153" i="2"/>
  <c r="F153" i="2"/>
  <c r="G153" i="2"/>
  <c r="H153" i="2"/>
  <c r="I153" i="2"/>
  <c r="J153" i="2"/>
  <c r="K153" i="2"/>
  <c r="L153" i="2"/>
  <c r="M153" i="2"/>
  <c r="N153" i="2"/>
  <c r="O153" i="2"/>
  <c r="E155" i="2"/>
  <c r="F155" i="2"/>
  <c r="G155" i="2"/>
  <c r="H155" i="2"/>
  <c r="I155" i="2"/>
  <c r="J155" i="2"/>
  <c r="K155" i="2"/>
  <c r="L155" i="2"/>
  <c r="M155" i="2"/>
  <c r="N155" i="2"/>
  <c r="O155" i="2"/>
  <c r="E160" i="2"/>
  <c r="F160" i="2"/>
  <c r="G160" i="2"/>
  <c r="H160" i="2"/>
  <c r="I160" i="2"/>
  <c r="J160" i="2"/>
  <c r="K160" i="2"/>
  <c r="L160" i="2"/>
  <c r="M160" i="2"/>
  <c r="N160" i="2"/>
  <c r="O160" i="2"/>
  <c r="D160" i="2"/>
  <c r="D155" i="2"/>
  <c r="D153" i="2"/>
  <c r="D151" i="2"/>
  <c r="D145" i="2"/>
  <c r="D139" i="2"/>
  <c r="D136" i="2"/>
  <c r="D134" i="2"/>
  <c r="D130" i="2"/>
  <c r="D95" i="2"/>
  <c r="D87" i="2"/>
  <c r="D76" i="2"/>
  <c r="D71" i="2"/>
  <c r="D69" i="2"/>
  <c r="D65" i="2"/>
  <c r="D54" i="2"/>
  <c r="D49" i="2"/>
  <c r="D36" i="2"/>
  <c r="D28" i="2"/>
  <c r="D19" i="2"/>
  <c r="D12" i="2"/>
  <c r="D9" i="2"/>
  <c r="E7" i="2"/>
  <c r="F7" i="2"/>
  <c r="G7" i="2"/>
  <c r="H7" i="2"/>
  <c r="I7" i="2"/>
  <c r="J7" i="2"/>
  <c r="K7" i="2"/>
  <c r="L7" i="2"/>
  <c r="M7" i="2"/>
  <c r="N7" i="2"/>
  <c r="O7" i="2"/>
  <c r="D7" i="2"/>
  <c r="C8" i="2"/>
  <c r="C10" i="2"/>
  <c r="C11" i="2"/>
  <c r="C13" i="2"/>
  <c r="C14" i="2"/>
  <c r="C15" i="2"/>
  <c r="C16" i="2"/>
  <c r="C17" i="2"/>
  <c r="C18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7" i="2"/>
  <c r="C38" i="2"/>
  <c r="C39" i="2"/>
  <c r="C40" i="2"/>
  <c r="C41" i="2"/>
  <c r="C42" i="2"/>
  <c r="C43" i="2"/>
  <c r="C44" i="2"/>
  <c r="C45" i="2"/>
  <c r="C46" i="2"/>
  <c r="C47" i="2"/>
  <c r="C48" i="2"/>
  <c r="C50" i="2"/>
  <c r="C51" i="2"/>
  <c r="C52" i="2"/>
  <c r="C53" i="2"/>
  <c r="C55" i="2"/>
  <c r="C56" i="2"/>
  <c r="C57" i="2"/>
  <c r="C58" i="2"/>
  <c r="C59" i="2"/>
  <c r="C60" i="2"/>
  <c r="C61" i="2"/>
  <c r="C62" i="2"/>
  <c r="C63" i="2"/>
  <c r="C64" i="2"/>
  <c r="C66" i="2"/>
  <c r="C67" i="2"/>
  <c r="C68" i="2"/>
  <c r="C70" i="2"/>
  <c r="C72" i="2"/>
  <c r="C73" i="2"/>
  <c r="C74" i="2"/>
  <c r="C75" i="2"/>
  <c r="C77" i="2"/>
  <c r="C78" i="2"/>
  <c r="C79" i="2"/>
  <c r="C80" i="2"/>
  <c r="C81" i="2"/>
  <c r="C82" i="2"/>
  <c r="C83" i="2"/>
  <c r="C84" i="2"/>
  <c r="C85" i="2"/>
  <c r="C88" i="2"/>
  <c r="C89" i="2"/>
  <c r="C90" i="2"/>
  <c r="C91" i="2"/>
  <c r="C92" i="2"/>
  <c r="C93" i="2"/>
  <c r="C94" i="2"/>
  <c r="C96" i="2"/>
  <c r="C97" i="2"/>
  <c r="C98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1" i="2"/>
  <c r="C132" i="2"/>
  <c r="C133" i="2"/>
  <c r="C135" i="2"/>
  <c r="C137" i="2"/>
  <c r="C138" i="2"/>
  <c r="C140" i="2"/>
  <c r="C141" i="2"/>
  <c r="C142" i="2"/>
  <c r="C143" i="2"/>
  <c r="C146" i="2"/>
  <c r="C147" i="2"/>
  <c r="C148" i="2"/>
  <c r="C149" i="2"/>
  <c r="C150" i="2"/>
  <c r="C152" i="2"/>
  <c r="C154" i="2"/>
  <c r="C156" i="2"/>
  <c r="C157" i="2"/>
  <c r="C158" i="2"/>
  <c r="C159" i="2"/>
  <c r="C161" i="2"/>
  <c r="C162" i="2"/>
  <c r="L35" i="2" l="1"/>
  <c r="J6" i="2"/>
  <c r="O6" i="2"/>
  <c r="O5" i="2" s="1"/>
  <c r="G6" i="2"/>
  <c r="N86" i="2"/>
  <c r="F86" i="2"/>
  <c r="C71" i="2"/>
  <c r="I6" i="2"/>
  <c r="N6" i="2"/>
  <c r="F6" i="2"/>
  <c r="L6" i="2"/>
  <c r="K6" i="2"/>
  <c r="M86" i="2"/>
  <c r="E86" i="2"/>
  <c r="M6" i="2"/>
  <c r="E6" i="2"/>
  <c r="L86" i="2"/>
  <c r="K35" i="2"/>
  <c r="I35" i="2"/>
  <c r="C28" i="2"/>
  <c r="C19" i="2"/>
  <c r="J35" i="2"/>
  <c r="H35" i="2"/>
  <c r="K144" i="2"/>
  <c r="I144" i="2"/>
  <c r="O144" i="2"/>
  <c r="G144" i="2"/>
  <c r="N35" i="2"/>
  <c r="F35" i="2"/>
  <c r="D144" i="2"/>
  <c r="L144" i="2"/>
  <c r="J144" i="2"/>
  <c r="H144" i="2"/>
  <c r="O35" i="2"/>
  <c r="G35" i="2"/>
  <c r="N144" i="2"/>
  <c r="F144" i="2"/>
  <c r="H86" i="2"/>
  <c r="M35" i="2"/>
  <c r="E35" i="2"/>
  <c r="D6" i="2"/>
  <c r="H6" i="2"/>
  <c r="D35" i="2"/>
  <c r="D86" i="2"/>
  <c r="M144" i="2"/>
  <c r="E144" i="2"/>
  <c r="K86" i="2"/>
  <c r="O86" i="2"/>
  <c r="G86" i="2"/>
  <c r="C7" i="2"/>
  <c r="C153" i="2"/>
  <c r="C87" i="2"/>
  <c r="C160" i="2"/>
  <c r="C151" i="2"/>
  <c r="C95" i="2"/>
  <c r="C130" i="2"/>
  <c r="J86" i="2"/>
  <c r="I86" i="2"/>
  <c r="C9" i="2"/>
  <c r="C155" i="2"/>
  <c r="C54" i="2"/>
  <c r="C139" i="2"/>
  <c r="C145" i="2"/>
  <c r="C12" i="2"/>
  <c r="C36" i="2"/>
  <c r="C49" i="2"/>
  <c r="C65" i="2"/>
  <c r="C69" i="2"/>
  <c r="C76" i="2"/>
  <c r="C134" i="2"/>
  <c r="C136" i="2"/>
  <c r="E5" i="2" l="1"/>
  <c r="M5" i="2"/>
  <c r="N5" i="2"/>
  <c r="K5" i="2"/>
  <c r="I5" i="2"/>
  <c r="G5" i="2"/>
  <c r="C144" i="2"/>
  <c r="C86" i="2"/>
  <c r="J5" i="2"/>
  <c r="F5" i="2"/>
  <c r="H5" i="2"/>
  <c r="D5" i="2"/>
  <c r="L5" i="2"/>
  <c r="C6" i="2"/>
  <c r="C35" i="2"/>
  <c r="C5" i="2" l="1"/>
</calcChain>
</file>

<file path=xl/comments1.xml><?xml version="1.0" encoding="utf-8"?>
<comments xmlns="http://schemas.openxmlformats.org/spreadsheetml/2006/main">
  <authors>
    <author>om_dir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MARCOS, MAZOS, PINTARRONES, BANCOS PLÁSTICO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ALAMBRE, VARILLA, LÁMINAS PERFILES, VIGUETAS, ÁNGULOS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PERSIANAS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FERRETERÍA, FONTANERÍA Y PINTURA</t>
        </r>
      </text>
    </comment>
  </commentList>
</comments>
</file>

<file path=xl/sharedStrings.xml><?xml version="1.0" encoding="utf-8"?>
<sst xmlns="http://schemas.openxmlformats.org/spreadsheetml/2006/main" count="175" uniqueCount="175">
  <si>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</si>
  <si>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</si>
  <si>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</si>
  <si>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</si>
  <si>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</si>
  <si>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</si>
  <si>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</si>
  <si>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</si>
  <si>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</si>
  <si>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</si>
  <si>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</si>
  <si>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</si>
  <si>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</si>
  <si>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</si>
  <si>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PODER JUDICIAL DEL ESTADO DE AGUASCALIENTES </t>
  </si>
  <si>
    <t xml:space="preserve">TOTAL:       </t>
  </si>
  <si>
    <t>CALENDARIO DE EGRESOS PARA EL EJERCICIO FISCAL 2018</t>
  </si>
  <si>
    <t>COG</t>
  </si>
  <si>
    <t>SERVICIOS PERSONALES</t>
  </si>
  <si>
    <t>REMUNERACIONES AL PERSONAL DE CARÁCTER PERMANENTE</t>
  </si>
  <si>
    <t>Sueldos</t>
  </si>
  <si>
    <t>REMUNERACIONES AL PERSONAL DE CARÁCTER TRANSITORIO</t>
  </si>
  <si>
    <t>Consejo de la Judicatura</t>
  </si>
  <si>
    <t>Becarios</t>
  </si>
  <si>
    <t>REMUNERACIONES ADICIONALES Y ESPECIALES</t>
  </si>
  <si>
    <t>Quinquenios</t>
  </si>
  <si>
    <t>Prima Vacacional</t>
  </si>
  <si>
    <t>Aguinaldo</t>
  </si>
  <si>
    <t>Tiempo Extra</t>
  </si>
  <si>
    <t>Compensaciones</t>
  </si>
  <si>
    <t>Gratificaciones</t>
  </si>
  <si>
    <t>SEGURIDAD SOCIAL</t>
  </si>
  <si>
    <t>Fondo de Prestaciones</t>
  </si>
  <si>
    <t>Aguinaldo ISSSSPEA</t>
  </si>
  <si>
    <t>Fondo de Prestamos Hipotecarios</t>
  </si>
  <si>
    <t>Guarderías ISSSSPEA</t>
  </si>
  <si>
    <t>Cuotas al I.M.S.S.</t>
  </si>
  <si>
    <t>Sueldo Pensionados</t>
  </si>
  <si>
    <t>Fondo de Vivienda ISSSSPEA</t>
  </si>
  <si>
    <t>C.A.R.</t>
  </si>
  <si>
    <t>OTRAS PRESTACIONES SOCIALES Y ECONÓMICAS</t>
  </si>
  <si>
    <t>Fondo de Ahorro ISSSSPEA</t>
  </si>
  <si>
    <t>Ayuda de Renta</t>
  </si>
  <si>
    <t>Canasta Básica</t>
  </si>
  <si>
    <t>Ayuda de Transporte</t>
  </si>
  <si>
    <t>Bono de despensa</t>
  </si>
  <si>
    <t>Vales de Gasolina</t>
  </si>
  <si>
    <t>MATERIALES Y SUMINISTROS</t>
  </si>
  <si>
    <t>MATERIALES DE ADMINISTRACIÓN, EMISIÓN DE DOCUMENTOS Y ARTÍCULOS OFICIALES</t>
  </si>
  <si>
    <t>Material de Oficina</t>
  </si>
  <si>
    <t>Desechables</t>
  </si>
  <si>
    <t>Artículos Navideños</t>
  </si>
  <si>
    <t>Enseres Menores</t>
  </si>
  <si>
    <t>Artículos de Ornato</t>
  </si>
  <si>
    <t>Otros Materiales de Oficina</t>
  </si>
  <si>
    <t>Material de imprenta</t>
  </si>
  <si>
    <t>Material de fotocopiado</t>
  </si>
  <si>
    <t>Materiales, útiles y equipo menor de tecnología (cómputo)</t>
  </si>
  <si>
    <t>Material Impreso e Información Digital</t>
  </si>
  <si>
    <t>Materiales y Útiles de Limpieza</t>
  </si>
  <si>
    <t>Materiales y Útiles de Enseñanza</t>
  </si>
  <si>
    <t>ALIMENTOS Y UTENSILIOS</t>
  </si>
  <si>
    <t>Insumos de Oficina</t>
  </si>
  <si>
    <t>Agua Purificada</t>
  </si>
  <si>
    <t>Clínicas</t>
  </si>
  <si>
    <t>Utensilios para el Servicio de Alimentación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</si>
  <si>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</si>
  <si>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</si>
  <si>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</si>
  <si>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</si>
  <si>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</si>
  <si>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</si>
  <si>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</si>
  <si>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</si>
  <si>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</si>
  <si>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Arboles y Plantas de Ornato</t>
  </si>
  <si>
    <t>Otros Materiales y Artículos de Construcción y Reparación</t>
  </si>
  <si>
    <t>PRODUCTOS QUÍMICOS, FARMACÉUTICOS Y DE LABORATORIO</t>
  </si>
  <si>
    <t>Fertilizantes, pesticidas y otros agroquímicos</t>
  </si>
  <si>
    <t>Medicinas y Productos Farmacéuticos</t>
  </si>
  <si>
    <t>Materiales, Accesorios y Suministros Médicos</t>
  </si>
  <si>
    <t>COMBUSTIBLES, LUBRICANTES Y ADITIVOS</t>
  </si>
  <si>
    <t>Combustibles, lubricantes y aditivos</t>
  </si>
  <si>
    <t>VESTUARIO, BLANCOS, PRENDAS DE PROTECCIÓN Y ARTÍCULOS DEPORTIVOS</t>
  </si>
  <si>
    <t>Vestuario y Uniformes</t>
  </si>
  <si>
    <t>Prendas de Seguridad de Protección Personal</t>
  </si>
  <si>
    <t>Artículos deportivos (uniformes y accesorios)</t>
  </si>
  <si>
    <t>Blancos y Otros Productos Textiles</t>
  </si>
  <si>
    <t>HERRAMIENTAS, REFACCIONES Y ACCESORIOS MENORES</t>
  </si>
  <si>
    <t>Herramientas Menores</t>
  </si>
  <si>
    <t>Refacciones y Accesorios Menores de Edificios</t>
  </si>
  <si>
    <t>Refacciones y Accesorios Equipo de Oficina</t>
  </si>
  <si>
    <t>Refacciones y Accesorios Equipo de Fotocopiado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</si>
  <si>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</si>
  <si>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</si>
  <si>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</si>
  <si>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</si>
  <si>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Menores, Otros Bienes Muebles</t>
  </si>
  <si>
    <t>SERVICIOS GENERALES</t>
  </si>
  <si>
    <t>SERVICIOS BÁSICOS</t>
  </si>
  <si>
    <t>Energía Eléctrica</t>
  </si>
  <si>
    <t>Agua</t>
  </si>
  <si>
    <t>Telefonía tradicional</t>
  </si>
  <si>
    <t>Telefonía Celular</t>
  </si>
  <si>
    <t>Servicios de acceso a internet</t>
  </si>
  <si>
    <t>Servicios postales y telégrafos</t>
  </si>
  <si>
    <t>Servicios Integrales</t>
  </si>
  <si>
    <t>SERVICIOS DE ARRENDAMIENTO</t>
  </si>
  <si>
    <t>Arrendamiento de Edificios</t>
  </si>
  <si>
    <t>Otros Arrendamientos Espacios Deportivos</t>
  </si>
  <si>
    <t>arrendamiento de Estacionamiento</t>
  </si>
  <si>
    <t>SERVICIOS PROFESIONALES, CIENTÍFICOS, TÉCNICOS Y OTROS SERVICIOS</t>
  </si>
  <si>
    <t>Auditoría de Estados Financieros</t>
  </si>
  <si>
    <t>Auditoría Cuotas IMSS</t>
  </si>
  <si>
    <t>Servicio de Diseño, Arquitectura, Ingeniería y Actividades Relacionadas</t>
  </si>
  <si>
    <t>Servicios de consultoria Administrativa, procesos, técnicas y en tecnologías de la Información</t>
  </si>
  <si>
    <t>Servicios de Apoyo Administrativos, Fotocopiado e Impresión</t>
  </si>
  <si>
    <t>Servicios Profesionales, Cientificos y Tecnicos Integrales</t>
  </si>
  <si>
    <t>SERVICIOS FINANCIEROS, BANCARIOS Y COMERCIALES</t>
  </si>
  <si>
    <t>Servicios Financieros y Bancarios</t>
  </si>
  <si>
    <t>Seguros de Vehículos</t>
  </si>
  <si>
    <t>Seguros de Edificios</t>
  </si>
  <si>
    <t>Seguros de Motocicletas</t>
  </si>
  <si>
    <t>Fletes y Maniobras</t>
  </si>
  <si>
    <t>Servicios Finacieros, Bancarios y Comerciales Integrales</t>
  </si>
  <si>
    <t>SERVICIOS DE INSTALACIÓN, REPARACIÓN, MANTENIMIENTO Y CONSERVACIÓN</t>
  </si>
  <si>
    <t>Servicios de Cancelería</t>
  </si>
  <si>
    <t>Servicios de Mantenimiento de Inmuebles</t>
  </si>
  <si>
    <t>Reparación de Equipo de Oficina</t>
  </si>
  <si>
    <t>Reparación de Equipo de Fotocopiado</t>
  </si>
  <si>
    <t>Mantenimiento de Equipo de Seguridad</t>
  </si>
  <si>
    <t>Reparación y Mantenimiento de Equipo de Cómputo</t>
  </si>
  <si>
    <t>Reparación de Equipo de Comunicación</t>
  </si>
  <si>
    <t>Mantenimiento de Motocicletas</t>
  </si>
  <si>
    <t>Mantenimiento de Vehículos</t>
  </si>
  <si>
    <t>Mantenimiento de Elevador</t>
  </si>
  <si>
    <t>Mantenimiento de Aire Acondicionado</t>
  </si>
  <si>
    <t>Reparación de Equipo de Jardinería</t>
  </si>
  <si>
    <t>Reparación de Otros Equipos y Herramientas</t>
  </si>
  <si>
    <t>Servicios de Limpieza y Manejo de Desechos</t>
  </si>
  <si>
    <t>Servicios de Jardinería</t>
  </si>
  <si>
    <t>Servicios de Fumigación</t>
  </si>
  <si>
    <t>SERVICIOS DE COMUNICACIÓN SOCIAL Y PUBLICIDAD</t>
  </si>
  <si>
    <t>Publicacion de Convocatorias</t>
  </si>
  <si>
    <t>Publicación de Felicitaciones y Condolencias</t>
  </si>
  <si>
    <t>Publicación de Edictos</t>
  </si>
  <si>
    <t>SERVICIOS DE TRASLADO Y VIÁTICOS</t>
  </si>
  <si>
    <t>Pasajes Terrestres</t>
  </si>
  <si>
    <t>SERVICIOS OFICIALES</t>
  </si>
  <si>
    <t>Evento Informe de Labores</t>
  </si>
  <si>
    <t>Otros Eventos</t>
  </si>
  <si>
    <t>OTROS SERVICIOS GENERALES</t>
  </si>
  <si>
    <t>Placas y Tenencias Vehiculares</t>
  </si>
  <si>
    <t>Verificaciones</t>
  </si>
  <si>
    <t>Penas, Multas y accesorios</t>
  </si>
  <si>
    <t>Impuesto sobre nóminas</t>
  </si>
  <si>
    <t>BIENES MUEBLES, INMUEBLES E INTANGIBLES</t>
  </si>
  <si>
    <t>MOBILIARIO Y EQUIPO DE ADMINISTRACIÓN</t>
  </si>
  <si>
    <t>Muebles de Oficina y Estantería</t>
  </si>
  <si>
    <t>Muebles Excepto de Oficina y EstanterÍa</t>
  </si>
  <si>
    <t>Equipo de cómputo y de tecnología de la información</t>
  </si>
  <si>
    <t>Otros Mobiliarios y Equipos de Administración</t>
  </si>
  <si>
    <t>Equipo de Fotocopiado</t>
  </si>
  <si>
    <t>MOBILIARIO Y EQUIPO EDUCACIONAL Y RECREATIVO</t>
  </si>
  <si>
    <t>Otro Mobiliario y Equipo Educacional y Recreativo</t>
  </si>
  <si>
    <t>EQUIPO E INSTRUMENTAL MÉDICO Y DE LABORATORIO</t>
  </si>
  <si>
    <t>Equipo Médico y de Laboratorio</t>
  </si>
  <si>
    <t>MAQUINARIA, OTROS EQUIPOS Y HERRAMIENTAS</t>
  </si>
  <si>
    <t>Sistemas de Aire Acondicionado</t>
  </si>
  <si>
    <t>Equipo de Comunicación y Telecomunicación</t>
  </si>
  <si>
    <t>Equipos de generación eléctrica, aparatos y accesorios eléctricos</t>
  </si>
  <si>
    <t>Herramientas y máquinas herramienta</t>
  </si>
  <si>
    <t>ACTIVOS INTANGIBLES</t>
  </si>
  <si>
    <t>Software</t>
  </si>
  <si>
    <t>Licencias informáticas e Intelectuales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</si>
</sst>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0" fontId="4" fillId="0" borderId="4" xfId="0" applyFont="1" applyBorder="1" applyAlignment="1">
      <alignment wrapText="1"/>
    </xf>
    <xf numFmtId="3" fontId="6" fillId="0" borderId="4" xfId="1" applyNumberFormat="1" applyFont="1" applyFill="1" applyBorder="1" applyAlignment="1"/>
    <xf numFmtId="0" fontId="2" fillId="0" borderId="4" xfId="0" applyFont="1" applyBorder="1" applyAlignment="1">
      <alignment wrapText="1"/>
    </xf>
    <xf numFmtId="3" fontId="7" fillId="0" borderId="4" xfId="1" applyNumberFormat="1" applyFont="1" applyFill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193073</xdr:colOff>
      <xdr:row>0</xdr:row>
      <xdr:rowOff>105370</xdr:rowOff>
    </xdr:from>
    <xdr:to>
      <xdr:col>2</xdr:col>
      <xdr:colOff>958917</xdr:colOff>
      <xdr:row>2</xdr:row>
      <xdr:rowOff>168473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4CC245-2A2B-4105-BBDC-864AB8177A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8104" y="105370"/>
          <a:ext cx="765844" cy="825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abSelected="1" zoomScale="80" zoomScaleNormal="80" workbookViewId="0">
      <pane xSplit="3" ySplit="5" topLeftCell="D6" activePane="bottomRight" state="frozen"/>
      <selection pane="topRight" activeCell="F1" sqref="F1"/>
      <selection pane="bottomLeft" activeCell="A6" sqref="A6"/>
      <selection pane="bottomRight" activeCell="E8" sqref="E8"/>
    </sheetView>
  </sheetViews>
  <sheetFormatPr baseColWidth="10" defaultRowHeight="14.25" x14ac:dyDescent="0.25"/>
  <cols>
    <col min="1" max="1" width="6.28515625" style="24" bestFit="1" customWidth="1"/>
    <col min="2" max="2" width="83.140625" style="1" bestFit="1" customWidth="1"/>
    <col min="3" max="11" width="16.85546875" style="1" bestFit="1" customWidth="1"/>
    <col min="12" max="15" width="16.85546875" style="1" customWidth="1"/>
    <col min="16" max="16384" width="11.42578125" style="1"/>
  </cols>
  <sheetData>
    <row r="1" spans="1:15" ht="26.25" customHeight="1" x14ac:dyDescent="0.25">
      <c r="A1" s="6"/>
      <c r="B1" s="7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33.75" customHeight="1" x14ac:dyDescent="0.25">
      <c r="A2" s="8"/>
      <c r="B2" s="9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23.25" customHeight="1" x14ac:dyDescent="0.25">
      <c r="A3" s="30"/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5" x14ac:dyDescent="0.25">
      <c r="A4" s="31" t="s">
        <v>17</v>
      </c>
      <c r="B4" s="19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13</v>
      </c>
    </row>
    <row r="5" spans="1:15" ht="15" x14ac:dyDescent="0.25">
      <c r="A5" s="32"/>
      <c r="B5" s="11" t="s">
        <v>15</v>
      </c>
      <c r="C5" s="21">
        <f>SUM(D5:O5)</f>
        <v>410677000.41244853</v>
      </c>
      <c r="D5" s="21">
        <f>+D6+D35+D86+D144</f>
        <v>31697166.790637195</v>
      </c>
      <c r="E5" s="21">
        <f>+E6+E35+E86+E144</f>
        <v>31627086.787303858</v>
      </c>
      <c r="F5" s="21">
        <f>+F6+F35+F86+F144</f>
        <v>31684086.787303858</v>
      </c>
      <c r="G5" s="21">
        <f>+G6+G35+G86+G144</f>
        <v>31557910.5617483</v>
      </c>
      <c r="H5" s="21">
        <f>+H6+H35+H86+H144</f>
        <v>31676503.895081632</v>
      </c>
      <c r="I5" s="21">
        <f>+I6+I35+I86+I144</f>
        <v>31770837.231748302</v>
      </c>
      <c r="J5" s="21">
        <f>+J6+J35+J86+J144</f>
        <v>31276503.895081632</v>
      </c>
      <c r="K5" s="21">
        <f>+K6+K35+K86+K144</f>
        <v>31513003.895081632</v>
      </c>
      <c r="L5" s="21">
        <f>+L6+L35+L86+L144</f>
        <v>30841503.895081632</v>
      </c>
      <c r="M5" s="21">
        <f>+M6+M35+M86+M144</f>
        <v>30934003.895081632</v>
      </c>
      <c r="N5" s="21">
        <f>+N6+N35+N86+N144</f>
        <v>31878896.951422155</v>
      </c>
      <c r="O5" s="21">
        <f>+O6+O35+O86+O144</f>
        <v>64219495.8268767</v>
      </c>
    </row>
    <row r="6" spans="1:15" s="4" customFormat="1" ht="15" x14ac:dyDescent="0.25">
      <c r="A6" s="27">
        <v>1000</v>
      </c>
      <c r="B6" s="12" t="s">
        <v>18</v>
      </c>
      <c r="C6" s="13">
        <f>SUM(D6:O6)</f>
        <v>377055546.4957819</v>
      </c>
      <c r="D6" s="13">
        <f>+D7+D9+D12+D19+D28</f>
        <v>28511312.565258406</v>
      </c>
      <c r="E6" s="13">
        <f t="shared" ref="E6:O6" si="0">+E7+E9+E12+E19+E28</f>
        <v>28560065.895258404</v>
      </c>
      <c r="F6" s="13">
        <f t="shared" si="0"/>
        <v>28590065.895258404</v>
      </c>
      <c r="G6" s="13">
        <f t="shared" si="0"/>
        <v>28643399.225258403</v>
      </c>
      <c r="H6" s="13">
        <f t="shared" si="0"/>
        <v>28803399.225258403</v>
      </c>
      <c r="I6" s="13">
        <f t="shared" si="0"/>
        <v>28750065.895258404</v>
      </c>
      <c r="J6" s="13">
        <f t="shared" si="0"/>
        <v>28803399.225258403</v>
      </c>
      <c r="K6" s="13">
        <f t="shared" si="0"/>
        <v>28803399.225258403</v>
      </c>
      <c r="L6" s="13">
        <f t="shared" si="0"/>
        <v>28803399.225258403</v>
      </c>
      <c r="M6" s="13">
        <f t="shared" si="0"/>
        <v>28803399.225258403</v>
      </c>
      <c r="N6" s="13">
        <f t="shared" si="0"/>
        <v>29735792.281598926</v>
      </c>
      <c r="O6" s="13">
        <f t="shared" si="0"/>
        <v>60247848.611598924</v>
      </c>
    </row>
    <row r="7" spans="1:15" s="4" customFormat="1" ht="15" x14ac:dyDescent="0.25">
      <c r="A7" s="27">
        <v>1100</v>
      </c>
      <c r="B7" s="12" t="s">
        <v>19</v>
      </c>
      <c r="C7" s="13">
        <f t="shared" ref="C7:C70" si="1">SUM(D7:O7)</f>
        <v>176821299.95999995</v>
      </c>
      <c r="D7" s="13">
        <f>D8</f>
        <v>14545308.333333334</v>
      </c>
      <c r="E7" s="13">
        <f t="shared" ref="E7:O7" si="2">E8</f>
        <v>14545308.333333334</v>
      </c>
      <c r="F7" s="13">
        <f t="shared" si="2"/>
        <v>14545308.333333334</v>
      </c>
      <c r="G7" s="13">
        <f t="shared" si="2"/>
        <v>14598641.663333334</v>
      </c>
      <c r="H7" s="13">
        <f t="shared" si="2"/>
        <v>14758641.663333334</v>
      </c>
      <c r="I7" s="13">
        <f t="shared" si="2"/>
        <v>14705308.333333334</v>
      </c>
      <c r="J7" s="13">
        <f t="shared" si="2"/>
        <v>14758641.663333334</v>
      </c>
      <c r="K7" s="13">
        <f t="shared" si="2"/>
        <v>14758641.663333334</v>
      </c>
      <c r="L7" s="13">
        <f t="shared" si="2"/>
        <v>14758641.663333334</v>
      </c>
      <c r="M7" s="13">
        <f t="shared" si="2"/>
        <v>14758641.663333334</v>
      </c>
      <c r="N7" s="13">
        <f t="shared" si="2"/>
        <v>15044108.323333334</v>
      </c>
      <c r="O7" s="13">
        <f t="shared" si="2"/>
        <v>15044108.323333334</v>
      </c>
    </row>
    <row r="8" spans="1:15" x14ac:dyDescent="0.2">
      <c r="A8" s="28">
        <v>1131</v>
      </c>
      <c r="B8" s="14" t="s">
        <v>20</v>
      </c>
      <c r="C8" s="15">
        <f t="shared" si="1"/>
        <v>176821299.95999995</v>
      </c>
      <c r="D8" s="15">
        <v>14545308.333333334</v>
      </c>
      <c r="E8" s="15">
        <v>14545308.333333334</v>
      </c>
      <c r="F8" s="15">
        <v>14545308.333333334</v>
      </c>
      <c r="G8" s="15">
        <v>14598641.663333334</v>
      </c>
      <c r="H8" s="15">
        <v>14758641.663333334</v>
      </c>
      <c r="I8" s="15">
        <v>14705308.333333334</v>
      </c>
      <c r="J8" s="15">
        <v>14758641.663333334</v>
      </c>
      <c r="K8" s="15">
        <v>14758641.663333334</v>
      </c>
      <c r="L8" s="15">
        <v>14758641.663333334</v>
      </c>
      <c r="M8" s="15">
        <v>14758641.663333334</v>
      </c>
      <c r="N8" s="15">
        <v>15044108.323333334</v>
      </c>
      <c r="O8" s="15">
        <v>15044108.323333334</v>
      </c>
    </row>
    <row r="9" spans="1:15" s="4" customFormat="1" ht="15" x14ac:dyDescent="0.25">
      <c r="A9" s="27">
        <v>1200</v>
      </c>
      <c r="B9" s="12" t="s">
        <v>21</v>
      </c>
      <c r="C9" s="13">
        <f t="shared" si="1"/>
        <v>1260000</v>
      </c>
      <c r="D9" s="13">
        <f>SUM(D10:D11)</f>
        <v>99800</v>
      </c>
      <c r="E9" s="13">
        <f t="shared" ref="E9:O9" si="3">SUM(E10:E11)</f>
        <v>99800</v>
      </c>
      <c r="F9" s="13">
        <f t="shared" si="3"/>
        <v>99800</v>
      </c>
      <c r="G9" s="13">
        <f t="shared" si="3"/>
        <v>99800</v>
      </c>
      <c r="H9" s="13">
        <f t="shared" si="3"/>
        <v>99800</v>
      </c>
      <c r="I9" s="13">
        <f t="shared" si="3"/>
        <v>99800</v>
      </c>
      <c r="J9" s="13">
        <f t="shared" si="3"/>
        <v>99800</v>
      </c>
      <c r="K9" s="13">
        <f t="shared" si="3"/>
        <v>99800</v>
      </c>
      <c r="L9" s="13">
        <f t="shared" si="3"/>
        <v>99800</v>
      </c>
      <c r="M9" s="13">
        <f t="shared" si="3"/>
        <v>99800</v>
      </c>
      <c r="N9" s="13">
        <f t="shared" si="3"/>
        <v>99800</v>
      </c>
      <c r="O9" s="13">
        <f t="shared" si="3"/>
        <v>162200</v>
      </c>
    </row>
    <row r="10" spans="1:15" x14ac:dyDescent="0.2">
      <c r="A10" s="28">
        <v>1211</v>
      </c>
      <c r="B10" s="14" t="s">
        <v>22</v>
      </c>
      <c r="C10" s="15">
        <f t="shared" si="1"/>
        <v>811200</v>
      </c>
      <c r="D10" s="15">
        <v>62400</v>
      </c>
      <c r="E10" s="15">
        <v>62400</v>
      </c>
      <c r="F10" s="15">
        <v>62400</v>
      </c>
      <c r="G10" s="15">
        <v>62400</v>
      </c>
      <c r="H10" s="15">
        <v>62400</v>
      </c>
      <c r="I10" s="15">
        <v>62400</v>
      </c>
      <c r="J10" s="15">
        <v>62400</v>
      </c>
      <c r="K10" s="15">
        <v>62400</v>
      </c>
      <c r="L10" s="15">
        <v>62400</v>
      </c>
      <c r="M10" s="15">
        <v>62400</v>
      </c>
      <c r="N10" s="15">
        <v>62400</v>
      </c>
      <c r="O10" s="15">
        <v>124800</v>
      </c>
    </row>
    <row r="11" spans="1:15" x14ac:dyDescent="0.2">
      <c r="A11" s="28">
        <v>1231</v>
      </c>
      <c r="B11" s="14" t="s">
        <v>23</v>
      </c>
      <c r="C11" s="15">
        <f t="shared" si="1"/>
        <v>448800</v>
      </c>
      <c r="D11" s="15">
        <v>37400</v>
      </c>
      <c r="E11" s="15">
        <v>37400</v>
      </c>
      <c r="F11" s="15">
        <v>37400</v>
      </c>
      <c r="G11" s="15">
        <v>37400</v>
      </c>
      <c r="H11" s="15">
        <v>37400</v>
      </c>
      <c r="I11" s="15">
        <v>37400</v>
      </c>
      <c r="J11" s="15">
        <v>37400</v>
      </c>
      <c r="K11" s="15">
        <v>37400</v>
      </c>
      <c r="L11" s="15">
        <v>37400</v>
      </c>
      <c r="M11" s="15">
        <v>37400</v>
      </c>
      <c r="N11" s="15">
        <v>37400</v>
      </c>
      <c r="O11" s="15">
        <v>37400</v>
      </c>
    </row>
    <row r="12" spans="1:15" s="4" customFormat="1" ht="15" x14ac:dyDescent="0.25">
      <c r="A12" s="27">
        <v>1300</v>
      </c>
      <c r="B12" s="12" t="s">
        <v>24</v>
      </c>
      <c r="C12" s="13">
        <f t="shared" si="1"/>
        <v>85593753.75</v>
      </c>
      <c r="D12" s="13">
        <f>SUM(D13:D18)</f>
        <v>4511800.7949999999</v>
      </c>
      <c r="E12" s="13">
        <f t="shared" ref="E12:O12" si="4">SUM(E13:E18)</f>
        <v>4560554.125</v>
      </c>
      <c r="F12" s="13">
        <f t="shared" si="4"/>
        <v>4590554.125</v>
      </c>
      <c r="G12" s="13">
        <f t="shared" si="4"/>
        <v>4590554.125</v>
      </c>
      <c r="H12" s="13">
        <f t="shared" si="4"/>
        <v>4590554.125</v>
      </c>
      <c r="I12" s="13">
        <f t="shared" si="4"/>
        <v>4590554.125</v>
      </c>
      <c r="J12" s="13">
        <f t="shared" si="4"/>
        <v>4590554.125</v>
      </c>
      <c r="K12" s="13">
        <f t="shared" si="4"/>
        <v>4590554.125</v>
      </c>
      <c r="L12" s="13">
        <f t="shared" si="4"/>
        <v>4590554.125</v>
      </c>
      <c r="M12" s="13">
        <f t="shared" si="4"/>
        <v>4590554.125</v>
      </c>
      <c r="N12" s="13">
        <f t="shared" si="4"/>
        <v>4673654.75</v>
      </c>
      <c r="O12" s="13">
        <f t="shared" si="4"/>
        <v>35123311.079999998</v>
      </c>
    </row>
    <row r="13" spans="1:15" x14ac:dyDescent="0.2">
      <c r="A13" s="28">
        <v>1311</v>
      </c>
      <c r="B13" s="14" t="s">
        <v>25</v>
      </c>
      <c r="C13" s="15">
        <f t="shared" si="1"/>
        <v>3490560</v>
      </c>
      <c r="D13" s="15">
        <v>290880</v>
      </c>
      <c r="E13" s="15">
        <v>290880</v>
      </c>
      <c r="F13" s="15">
        <v>290880</v>
      </c>
      <c r="G13" s="15">
        <v>290880</v>
      </c>
      <c r="H13" s="15">
        <v>290880</v>
      </c>
      <c r="I13" s="15">
        <v>290880</v>
      </c>
      <c r="J13" s="15">
        <v>290880</v>
      </c>
      <c r="K13" s="15">
        <v>290880</v>
      </c>
      <c r="L13" s="15">
        <v>290880</v>
      </c>
      <c r="M13" s="15">
        <v>290880</v>
      </c>
      <c r="N13" s="15">
        <v>290880</v>
      </c>
      <c r="O13" s="15">
        <v>290880</v>
      </c>
    </row>
    <row r="14" spans="1:15" x14ac:dyDescent="0.2">
      <c r="A14" s="28">
        <v>1321</v>
      </c>
      <c r="B14" s="14" t="s">
        <v>26</v>
      </c>
      <c r="C14" s="15">
        <f t="shared" si="1"/>
        <v>3445656.33</v>
      </c>
      <c r="D14" s="15">
        <v>5000</v>
      </c>
      <c r="E14" s="15">
        <v>5000</v>
      </c>
      <c r="F14" s="15">
        <v>10000</v>
      </c>
      <c r="G14" s="15">
        <v>10000</v>
      </c>
      <c r="H14" s="15">
        <v>10000</v>
      </c>
      <c r="I14" s="15">
        <v>10000</v>
      </c>
      <c r="J14" s="15">
        <v>10000</v>
      </c>
      <c r="K14" s="15">
        <v>10000</v>
      </c>
      <c r="L14" s="15">
        <v>10000</v>
      </c>
      <c r="M14" s="15">
        <v>10000</v>
      </c>
      <c r="N14" s="15">
        <v>10000</v>
      </c>
      <c r="O14" s="15">
        <v>3345656.33</v>
      </c>
    </row>
    <row r="15" spans="1:15" x14ac:dyDescent="0.2">
      <c r="A15" s="28">
        <v>1322</v>
      </c>
      <c r="B15" s="14" t="s">
        <v>27</v>
      </c>
      <c r="C15" s="15">
        <f t="shared" si="1"/>
        <v>27565246.670000002</v>
      </c>
      <c r="D15" s="15">
        <v>25000</v>
      </c>
      <c r="E15" s="15">
        <v>25000</v>
      </c>
      <c r="F15" s="15">
        <v>50000</v>
      </c>
      <c r="G15" s="15">
        <v>50000</v>
      </c>
      <c r="H15" s="15">
        <v>50000</v>
      </c>
      <c r="I15" s="15">
        <v>50000</v>
      </c>
      <c r="J15" s="15">
        <v>50000</v>
      </c>
      <c r="K15" s="15">
        <v>50000</v>
      </c>
      <c r="L15" s="15">
        <v>50000</v>
      </c>
      <c r="M15" s="15">
        <v>50000</v>
      </c>
      <c r="N15" s="15">
        <v>50000</v>
      </c>
      <c r="O15" s="15">
        <v>27065246.670000002</v>
      </c>
    </row>
    <row r="16" spans="1:15" x14ac:dyDescent="0.2">
      <c r="A16" s="28">
        <v>1331</v>
      </c>
      <c r="B16" s="14" t="s">
        <v>28</v>
      </c>
      <c r="C16" s="15">
        <f t="shared" si="1"/>
        <v>550000</v>
      </c>
      <c r="D16" s="15">
        <v>60000</v>
      </c>
      <c r="E16" s="15">
        <v>40000</v>
      </c>
      <c r="F16" s="15">
        <v>40000</v>
      </c>
      <c r="G16" s="15">
        <v>40000</v>
      </c>
      <c r="H16" s="15">
        <v>40000</v>
      </c>
      <c r="I16" s="15">
        <v>40000</v>
      </c>
      <c r="J16" s="15">
        <v>40000</v>
      </c>
      <c r="K16" s="15">
        <v>40000</v>
      </c>
      <c r="L16" s="15">
        <v>40000</v>
      </c>
      <c r="M16" s="15">
        <v>40000</v>
      </c>
      <c r="N16" s="15">
        <v>50000</v>
      </c>
      <c r="O16" s="15">
        <v>80000</v>
      </c>
    </row>
    <row r="17" spans="1:15" x14ac:dyDescent="0.2">
      <c r="A17" s="28">
        <v>1341</v>
      </c>
      <c r="B17" s="14" t="s">
        <v>29</v>
      </c>
      <c r="C17" s="15">
        <f t="shared" si="1"/>
        <v>41107020</v>
      </c>
      <c r="D17" s="15">
        <v>3346306.67</v>
      </c>
      <c r="E17" s="15">
        <v>3415060</v>
      </c>
      <c r="F17" s="15">
        <v>3415060</v>
      </c>
      <c r="G17" s="15">
        <v>3415060</v>
      </c>
      <c r="H17" s="15">
        <v>3415060</v>
      </c>
      <c r="I17" s="15">
        <v>3415060</v>
      </c>
      <c r="J17" s="15">
        <v>3415060</v>
      </c>
      <c r="K17" s="15">
        <v>3415060</v>
      </c>
      <c r="L17" s="15">
        <v>3415060</v>
      </c>
      <c r="M17" s="15">
        <v>3415060</v>
      </c>
      <c r="N17" s="15">
        <v>3478210</v>
      </c>
      <c r="O17" s="15">
        <v>3546963.33</v>
      </c>
    </row>
    <row r="18" spans="1:15" x14ac:dyDescent="0.2">
      <c r="A18" s="28">
        <v>1342</v>
      </c>
      <c r="B18" s="14" t="s">
        <v>30</v>
      </c>
      <c r="C18" s="15">
        <f t="shared" si="1"/>
        <v>9435270.75</v>
      </c>
      <c r="D18" s="15">
        <v>784614.125</v>
      </c>
      <c r="E18" s="15">
        <v>784614.125</v>
      </c>
      <c r="F18" s="15">
        <v>784614.125</v>
      </c>
      <c r="G18" s="15">
        <v>784614.125</v>
      </c>
      <c r="H18" s="15">
        <v>784614.125</v>
      </c>
      <c r="I18" s="15">
        <v>784614.125</v>
      </c>
      <c r="J18" s="15">
        <v>784614.125</v>
      </c>
      <c r="K18" s="15">
        <v>784614.125</v>
      </c>
      <c r="L18" s="15">
        <v>784614.125</v>
      </c>
      <c r="M18" s="15">
        <v>784614.125</v>
      </c>
      <c r="N18" s="15">
        <v>794564.75</v>
      </c>
      <c r="O18" s="15">
        <v>794564.75</v>
      </c>
    </row>
    <row r="19" spans="1:15" ht="15" x14ac:dyDescent="0.25">
      <c r="A19" s="27">
        <v>1400</v>
      </c>
      <c r="B19" s="12" t="s">
        <v>31</v>
      </c>
      <c r="C19" s="13">
        <f t="shared" si="1"/>
        <v>69298847.785781875</v>
      </c>
      <c r="D19" s="13">
        <f>SUM(D20:D27)</f>
        <v>5706927.1869250704</v>
      </c>
      <c r="E19" s="13">
        <f t="shared" ref="E19:O19" si="5">SUM(E20:E27)</f>
        <v>5706927.1869250704</v>
      </c>
      <c r="F19" s="13">
        <f t="shared" si="5"/>
        <v>5706927.1869250704</v>
      </c>
      <c r="G19" s="13">
        <f t="shared" si="5"/>
        <v>5706927.1869250704</v>
      </c>
      <c r="H19" s="13">
        <f t="shared" si="5"/>
        <v>5706927.1869250704</v>
      </c>
      <c r="I19" s="13">
        <f t="shared" si="5"/>
        <v>5706927.1869250704</v>
      </c>
      <c r="J19" s="13">
        <f t="shared" si="5"/>
        <v>5706927.1869250704</v>
      </c>
      <c r="K19" s="13">
        <f t="shared" si="5"/>
        <v>5706927.1869250704</v>
      </c>
      <c r="L19" s="13">
        <f t="shared" si="5"/>
        <v>5706927.1869250704</v>
      </c>
      <c r="M19" s="13">
        <f t="shared" si="5"/>
        <v>5706927.1869250704</v>
      </c>
      <c r="N19" s="13">
        <f t="shared" si="5"/>
        <v>6114787.9582655905</v>
      </c>
      <c r="O19" s="13">
        <f t="shared" si="5"/>
        <v>6114787.9582655905</v>
      </c>
    </row>
    <row r="20" spans="1:15" s="4" customFormat="1" ht="15" x14ac:dyDescent="0.2">
      <c r="A20" s="28">
        <v>1411</v>
      </c>
      <c r="B20" s="14" t="s">
        <v>32</v>
      </c>
      <c r="C20" s="15">
        <f t="shared" si="1"/>
        <v>42859431.75</v>
      </c>
      <c r="D20" s="15">
        <v>3549846.125</v>
      </c>
      <c r="E20" s="15">
        <v>3549846.125</v>
      </c>
      <c r="F20" s="15">
        <v>3549846.125</v>
      </c>
      <c r="G20" s="15">
        <v>3549846.125</v>
      </c>
      <c r="H20" s="15">
        <v>3549846.125</v>
      </c>
      <c r="I20" s="15">
        <v>3549846.125</v>
      </c>
      <c r="J20" s="15">
        <v>3549846.125</v>
      </c>
      <c r="K20" s="15">
        <v>3549846.125</v>
      </c>
      <c r="L20" s="15">
        <v>3549846.125</v>
      </c>
      <c r="M20" s="15">
        <v>3549846.125</v>
      </c>
      <c r="N20" s="15">
        <v>3680485.25</v>
      </c>
      <c r="O20" s="15">
        <v>3680485.25</v>
      </c>
    </row>
    <row r="21" spans="1:15" x14ac:dyDescent="0.2">
      <c r="A21" s="28">
        <v>1412</v>
      </c>
      <c r="B21" s="14" t="s">
        <v>33</v>
      </c>
      <c r="C21" s="15">
        <f t="shared" si="1"/>
        <v>5156777.5</v>
      </c>
      <c r="D21" s="15">
        <v>428862.29166666669</v>
      </c>
      <c r="E21" s="15">
        <v>428862.29166666669</v>
      </c>
      <c r="F21" s="15">
        <v>428862.29166666669</v>
      </c>
      <c r="G21" s="15">
        <v>428862.29166666669</v>
      </c>
      <c r="H21" s="15">
        <v>428862.29166666669</v>
      </c>
      <c r="I21" s="15">
        <v>428862.29166666669</v>
      </c>
      <c r="J21" s="15">
        <v>428862.29166666669</v>
      </c>
      <c r="K21" s="15">
        <v>428862.29166666669</v>
      </c>
      <c r="L21" s="15">
        <v>428862.29166666669</v>
      </c>
      <c r="M21" s="15">
        <v>428862.29166666669</v>
      </c>
      <c r="N21" s="15">
        <v>434077.29166666669</v>
      </c>
      <c r="O21" s="15">
        <v>434077.29166666669</v>
      </c>
    </row>
    <row r="22" spans="1:15" x14ac:dyDescent="0.2">
      <c r="A22" s="28">
        <v>1413</v>
      </c>
      <c r="B22" s="14" t="s">
        <v>34</v>
      </c>
      <c r="C22" s="15">
        <f t="shared" si="1"/>
        <v>618449.30000000005</v>
      </c>
      <c r="D22" s="15">
        <v>51463.475000000006</v>
      </c>
      <c r="E22" s="15">
        <v>51463.475000000006</v>
      </c>
      <c r="F22" s="15">
        <v>51463.475000000006</v>
      </c>
      <c r="G22" s="15">
        <v>51463.475000000006</v>
      </c>
      <c r="H22" s="15">
        <v>51463.475000000006</v>
      </c>
      <c r="I22" s="15">
        <v>51463.475000000006</v>
      </c>
      <c r="J22" s="15">
        <v>51463.475000000006</v>
      </c>
      <c r="K22" s="15">
        <v>51463.475000000006</v>
      </c>
      <c r="L22" s="15">
        <v>51463.475000000006</v>
      </c>
      <c r="M22" s="15">
        <v>51463.475000000006</v>
      </c>
      <c r="N22" s="15">
        <v>51907.275000000009</v>
      </c>
      <c r="O22" s="15">
        <v>51907.275000000009</v>
      </c>
    </row>
    <row r="23" spans="1:15" x14ac:dyDescent="0.2">
      <c r="A23" s="28">
        <v>1414</v>
      </c>
      <c r="B23" s="14" t="s">
        <v>35</v>
      </c>
      <c r="C23" s="15">
        <f t="shared" si="1"/>
        <v>2103852.7999999998</v>
      </c>
      <c r="D23" s="15">
        <v>174160</v>
      </c>
      <c r="E23" s="15">
        <v>174160</v>
      </c>
      <c r="F23" s="15">
        <v>174160</v>
      </c>
      <c r="G23" s="15">
        <v>174160</v>
      </c>
      <c r="H23" s="15">
        <v>174160</v>
      </c>
      <c r="I23" s="15">
        <v>174160</v>
      </c>
      <c r="J23" s="15">
        <v>174160</v>
      </c>
      <c r="K23" s="15">
        <v>174160</v>
      </c>
      <c r="L23" s="15">
        <v>174160</v>
      </c>
      <c r="M23" s="15">
        <v>174160</v>
      </c>
      <c r="N23" s="15">
        <v>181126.39999999999</v>
      </c>
      <c r="O23" s="15">
        <v>181126.39999999999</v>
      </c>
    </row>
    <row r="24" spans="1:15" x14ac:dyDescent="0.2">
      <c r="A24" s="28">
        <v>1415</v>
      </c>
      <c r="B24" s="14" t="s">
        <v>36</v>
      </c>
      <c r="C24" s="15">
        <f t="shared" si="1"/>
        <v>11714429.635781884</v>
      </c>
      <c r="D24" s="15">
        <v>974664.39525840338</v>
      </c>
      <c r="E24" s="15">
        <v>974664.39525840338</v>
      </c>
      <c r="F24" s="15">
        <v>974664.39525840338</v>
      </c>
      <c r="G24" s="15">
        <v>974664.39525840338</v>
      </c>
      <c r="H24" s="15">
        <v>974664.39525840338</v>
      </c>
      <c r="I24" s="15">
        <v>974664.39525840338</v>
      </c>
      <c r="J24" s="15">
        <v>974664.39525840338</v>
      </c>
      <c r="K24" s="15">
        <v>974664.39525840338</v>
      </c>
      <c r="L24" s="15">
        <v>974664.39525840338</v>
      </c>
      <c r="M24" s="15">
        <v>974664.39525840338</v>
      </c>
      <c r="N24" s="15">
        <v>983892.84159892355</v>
      </c>
      <c r="O24" s="15">
        <v>983892.84159892355</v>
      </c>
    </row>
    <row r="25" spans="1:15" x14ac:dyDescent="0.2">
      <c r="A25" s="28">
        <v>1416</v>
      </c>
      <c r="B25" s="14" t="s">
        <v>37</v>
      </c>
      <c r="C25" s="15">
        <f t="shared" si="1"/>
        <v>336000</v>
      </c>
      <c r="D25" s="15">
        <v>28000</v>
      </c>
      <c r="E25" s="15">
        <v>28000</v>
      </c>
      <c r="F25" s="15">
        <v>28000</v>
      </c>
      <c r="G25" s="15">
        <v>28000</v>
      </c>
      <c r="H25" s="15">
        <v>28000</v>
      </c>
      <c r="I25" s="15">
        <v>28000</v>
      </c>
      <c r="J25" s="15">
        <v>28000</v>
      </c>
      <c r="K25" s="15">
        <v>28000</v>
      </c>
      <c r="L25" s="15">
        <v>28000</v>
      </c>
      <c r="M25" s="15">
        <v>28000</v>
      </c>
      <c r="N25" s="15">
        <v>28000</v>
      </c>
      <c r="O25" s="15">
        <v>28000</v>
      </c>
    </row>
    <row r="26" spans="1:15" x14ac:dyDescent="0.2">
      <c r="A26" s="28">
        <v>1421</v>
      </c>
      <c r="B26" s="14" t="s">
        <v>38</v>
      </c>
      <c r="C26" s="15">
        <f t="shared" si="1"/>
        <v>2725302.8</v>
      </c>
      <c r="D26" s="15">
        <v>205853.90000000002</v>
      </c>
      <c r="E26" s="15">
        <v>205853.90000000002</v>
      </c>
      <c r="F26" s="15">
        <v>205853.90000000002</v>
      </c>
      <c r="G26" s="15">
        <v>205853.90000000002</v>
      </c>
      <c r="H26" s="15">
        <v>205853.90000000002</v>
      </c>
      <c r="I26" s="15">
        <v>205853.90000000002</v>
      </c>
      <c r="J26" s="15">
        <v>205853.90000000002</v>
      </c>
      <c r="K26" s="15">
        <v>205853.90000000002</v>
      </c>
      <c r="L26" s="15">
        <v>205853.90000000002</v>
      </c>
      <c r="M26" s="15">
        <v>205853.90000000002</v>
      </c>
      <c r="N26" s="15">
        <v>333381.90000000002</v>
      </c>
      <c r="O26" s="15">
        <v>333381.90000000002</v>
      </c>
    </row>
    <row r="27" spans="1:15" x14ac:dyDescent="0.2">
      <c r="A27" s="28">
        <v>1431</v>
      </c>
      <c r="B27" s="14" t="s">
        <v>39</v>
      </c>
      <c r="C27" s="15">
        <f t="shared" si="1"/>
        <v>3784604</v>
      </c>
      <c r="D27" s="15">
        <v>294077</v>
      </c>
      <c r="E27" s="15">
        <v>294077</v>
      </c>
      <c r="F27" s="15">
        <v>294077</v>
      </c>
      <c r="G27" s="15">
        <v>294077</v>
      </c>
      <c r="H27" s="15">
        <v>294077</v>
      </c>
      <c r="I27" s="15">
        <v>294077</v>
      </c>
      <c r="J27" s="15">
        <v>294077</v>
      </c>
      <c r="K27" s="15">
        <v>294077</v>
      </c>
      <c r="L27" s="15">
        <v>294077</v>
      </c>
      <c r="M27" s="15">
        <v>294077</v>
      </c>
      <c r="N27" s="15">
        <v>421917</v>
      </c>
      <c r="O27" s="15">
        <v>421917</v>
      </c>
    </row>
    <row r="28" spans="1:15" ht="15" x14ac:dyDescent="0.25">
      <c r="A28" s="27">
        <v>1500</v>
      </c>
      <c r="B28" s="12" t="s">
        <v>40</v>
      </c>
      <c r="C28" s="13">
        <f t="shared" si="1"/>
        <v>44081645</v>
      </c>
      <c r="D28" s="13">
        <f>SUM(D29:D34)</f>
        <v>3647476.25</v>
      </c>
      <c r="E28" s="13">
        <f t="shared" ref="E28:O28" si="6">SUM(E29:E34)</f>
        <v>3647476.25</v>
      </c>
      <c r="F28" s="13">
        <f t="shared" si="6"/>
        <v>3647476.25</v>
      </c>
      <c r="G28" s="13">
        <f t="shared" si="6"/>
        <v>3647476.25</v>
      </c>
      <c r="H28" s="13">
        <f t="shared" si="6"/>
        <v>3647476.25</v>
      </c>
      <c r="I28" s="13">
        <f t="shared" si="6"/>
        <v>3647476.25</v>
      </c>
      <c r="J28" s="13">
        <f t="shared" si="6"/>
        <v>3647476.25</v>
      </c>
      <c r="K28" s="13">
        <f t="shared" si="6"/>
        <v>3647476.25</v>
      </c>
      <c r="L28" s="13">
        <f t="shared" si="6"/>
        <v>3647476.25</v>
      </c>
      <c r="M28" s="13">
        <f t="shared" si="6"/>
        <v>3647476.25</v>
      </c>
      <c r="N28" s="13">
        <f t="shared" si="6"/>
        <v>3803441.25</v>
      </c>
      <c r="O28" s="13">
        <f t="shared" si="6"/>
        <v>3803441.25</v>
      </c>
    </row>
    <row r="29" spans="1:15" s="4" customFormat="1" ht="15" x14ac:dyDescent="0.2">
      <c r="A29" s="28">
        <v>1511</v>
      </c>
      <c r="B29" s="14" t="s">
        <v>41</v>
      </c>
      <c r="C29" s="15">
        <f t="shared" si="1"/>
        <v>4664105</v>
      </c>
      <c r="D29" s="15">
        <v>367596.25</v>
      </c>
      <c r="E29" s="15">
        <v>367596.25</v>
      </c>
      <c r="F29" s="15">
        <v>367596.25</v>
      </c>
      <c r="G29" s="15">
        <v>367596.25</v>
      </c>
      <c r="H29" s="15">
        <v>367596.25</v>
      </c>
      <c r="I29" s="15">
        <v>367596.25</v>
      </c>
      <c r="J29" s="15">
        <v>367596.25</v>
      </c>
      <c r="K29" s="15">
        <v>367596.25</v>
      </c>
      <c r="L29" s="15">
        <v>367596.25</v>
      </c>
      <c r="M29" s="15">
        <v>367596.25</v>
      </c>
      <c r="N29" s="15">
        <v>494071.25</v>
      </c>
      <c r="O29" s="15">
        <v>494071.25</v>
      </c>
    </row>
    <row r="30" spans="1:15" x14ac:dyDescent="0.2">
      <c r="A30" s="28">
        <v>1541</v>
      </c>
      <c r="B30" s="14" t="s">
        <v>42</v>
      </c>
      <c r="C30" s="15">
        <f t="shared" si="1"/>
        <v>3080380</v>
      </c>
      <c r="D30" s="15">
        <v>256360</v>
      </c>
      <c r="E30" s="15">
        <v>256360</v>
      </c>
      <c r="F30" s="15">
        <v>256360</v>
      </c>
      <c r="G30" s="15">
        <v>256360</v>
      </c>
      <c r="H30" s="15">
        <v>256360</v>
      </c>
      <c r="I30" s="15">
        <v>256360</v>
      </c>
      <c r="J30" s="15">
        <v>256360</v>
      </c>
      <c r="K30" s="15">
        <v>256360</v>
      </c>
      <c r="L30" s="15">
        <v>256360</v>
      </c>
      <c r="M30" s="15">
        <v>256360</v>
      </c>
      <c r="N30" s="15">
        <v>258390</v>
      </c>
      <c r="O30" s="15">
        <v>258390</v>
      </c>
    </row>
    <row r="31" spans="1:15" x14ac:dyDescent="0.2">
      <c r="A31" s="28">
        <v>1542</v>
      </c>
      <c r="B31" s="14" t="s">
        <v>43</v>
      </c>
      <c r="C31" s="15">
        <f t="shared" si="1"/>
        <v>3080380</v>
      </c>
      <c r="D31" s="15">
        <v>256360</v>
      </c>
      <c r="E31" s="15">
        <v>256360</v>
      </c>
      <c r="F31" s="15">
        <v>256360</v>
      </c>
      <c r="G31" s="15">
        <v>256360</v>
      </c>
      <c r="H31" s="15">
        <v>256360</v>
      </c>
      <c r="I31" s="15">
        <v>256360</v>
      </c>
      <c r="J31" s="15">
        <v>256360</v>
      </c>
      <c r="K31" s="15">
        <v>256360</v>
      </c>
      <c r="L31" s="15">
        <v>256360</v>
      </c>
      <c r="M31" s="15">
        <v>256360</v>
      </c>
      <c r="N31" s="15">
        <v>258390</v>
      </c>
      <c r="O31" s="15">
        <v>258390</v>
      </c>
    </row>
    <row r="32" spans="1:15" x14ac:dyDescent="0.2">
      <c r="A32" s="28">
        <v>1543</v>
      </c>
      <c r="B32" s="14" t="s">
        <v>44</v>
      </c>
      <c r="C32" s="15">
        <f t="shared" si="1"/>
        <v>3080380</v>
      </c>
      <c r="D32" s="15">
        <v>256360</v>
      </c>
      <c r="E32" s="15">
        <v>256360</v>
      </c>
      <c r="F32" s="15">
        <v>256360</v>
      </c>
      <c r="G32" s="15">
        <v>256360</v>
      </c>
      <c r="H32" s="15">
        <v>256360</v>
      </c>
      <c r="I32" s="15">
        <v>256360</v>
      </c>
      <c r="J32" s="15">
        <v>256360</v>
      </c>
      <c r="K32" s="15">
        <v>256360</v>
      </c>
      <c r="L32" s="15">
        <v>256360</v>
      </c>
      <c r="M32" s="15">
        <v>256360</v>
      </c>
      <c r="N32" s="15">
        <v>258390</v>
      </c>
      <c r="O32" s="15">
        <v>258390</v>
      </c>
    </row>
    <row r="33" spans="1:15" x14ac:dyDescent="0.2">
      <c r="A33" s="28">
        <v>1544</v>
      </c>
      <c r="B33" s="14" t="s">
        <v>45</v>
      </c>
      <c r="C33" s="15">
        <f t="shared" si="1"/>
        <v>19699200</v>
      </c>
      <c r="D33" s="15">
        <v>1639200</v>
      </c>
      <c r="E33" s="15">
        <v>1639200</v>
      </c>
      <c r="F33" s="15">
        <v>1639200</v>
      </c>
      <c r="G33" s="15">
        <v>1639200</v>
      </c>
      <c r="H33" s="15">
        <v>1639200</v>
      </c>
      <c r="I33" s="15">
        <v>1639200</v>
      </c>
      <c r="J33" s="15">
        <v>1639200</v>
      </c>
      <c r="K33" s="15">
        <v>1639200</v>
      </c>
      <c r="L33" s="15">
        <v>1639200</v>
      </c>
      <c r="M33" s="15">
        <v>1639200</v>
      </c>
      <c r="N33" s="15">
        <v>1653600</v>
      </c>
      <c r="O33" s="15">
        <v>1653600</v>
      </c>
    </row>
    <row r="34" spans="1:15" x14ac:dyDescent="0.2">
      <c r="A34" s="28">
        <v>1545</v>
      </c>
      <c r="B34" s="14" t="s">
        <v>46</v>
      </c>
      <c r="C34" s="15">
        <f t="shared" si="1"/>
        <v>10477200</v>
      </c>
      <c r="D34" s="15">
        <v>871600</v>
      </c>
      <c r="E34" s="15">
        <v>871600</v>
      </c>
      <c r="F34" s="15">
        <v>871600</v>
      </c>
      <c r="G34" s="15">
        <v>871600</v>
      </c>
      <c r="H34" s="15">
        <v>871600</v>
      </c>
      <c r="I34" s="15">
        <v>871600</v>
      </c>
      <c r="J34" s="15">
        <v>871600</v>
      </c>
      <c r="K34" s="15">
        <v>871600</v>
      </c>
      <c r="L34" s="15">
        <v>871600</v>
      </c>
      <c r="M34" s="15">
        <v>871600</v>
      </c>
      <c r="N34" s="15">
        <v>880600</v>
      </c>
      <c r="O34" s="15">
        <v>880600</v>
      </c>
    </row>
    <row r="35" spans="1:15" ht="15" x14ac:dyDescent="0.25">
      <c r="A35" s="27">
        <v>2000</v>
      </c>
      <c r="B35" s="12" t="s">
        <v>47</v>
      </c>
      <c r="C35" s="13">
        <f t="shared" si="1"/>
        <v>12504999.666666666</v>
      </c>
      <c r="D35" s="13">
        <f>+D36+D49+D54+D65+D69+D71+D76</f>
        <v>1370416.6666666667</v>
      </c>
      <c r="E35" s="13">
        <f t="shared" ref="E35:O35" si="7">+E36+E49+E54+E65+E69+E71+E76</f>
        <v>1085583.3333333333</v>
      </c>
      <c r="F35" s="13">
        <f t="shared" si="7"/>
        <v>1070583.3333333333</v>
      </c>
      <c r="G35" s="13">
        <f t="shared" si="7"/>
        <v>1090583.3333333333</v>
      </c>
      <c r="H35" s="13">
        <f t="shared" si="7"/>
        <v>980583.33333333314</v>
      </c>
      <c r="I35" s="13">
        <f t="shared" si="7"/>
        <v>1005583.3333333331</v>
      </c>
      <c r="J35" s="13">
        <f t="shared" si="7"/>
        <v>985583.33333333314</v>
      </c>
      <c r="K35" s="13">
        <f t="shared" si="7"/>
        <v>1073083.3333333333</v>
      </c>
      <c r="L35" s="13">
        <f t="shared" si="7"/>
        <v>990583.33333333314</v>
      </c>
      <c r="M35" s="13">
        <f t="shared" si="7"/>
        <v>1020583.3333333331</v>
      </c>
      <c r="N35" s="13">
        <f t="shared" si="7"/>
        <v>1055583.3333333333</v>
      </c>
      <c r="O35" s="13">
        <f t="shared" si="7"/>
        <v>776249.66666666663</v>
      </c>
    </row>
    <row r="36" spans="1:15" s="4" customFormat="1" ht="30" x14ac:dyDescent="0.25">
      <c r="A36" s="27">
        <v>2100</v>
      </c>
      <c r="B36" s="12" t="s">
        <v>48</v>
      </c>
      <c r="C36" s="13">
        <f t="shared" si="1"/>
        <v>8424999.6666666679</v>
      </c>
      <c r="D36" s="13">
        <f>SUM(D37:D48)</f>
        <v>993749.99999999988</v>
      </c>
      <c r="E36" s="13">
        <f t="shared" ref="E36:O36" si="8">SUM(E37:E48)</f>
        <v>585416.66666666663</v>
      </c>
      <c r="F36" s="13">
        <f t="shared" si="8"/>
        <v>685416.66666666663</v>
      </c>
      <c r="G36" s="13">
        <f t="shared" si="8"/>
        <v>685416.66666666663</v>
      </c>
      <c r="H36" s="13">
        <f t="shared" si="8"/>
        <v>685416.66666666663</v>
      </c>
      <c r="I36" s="13">
        <f t="shared" si="8"/>
        <v>685416.66666666663</v>
      </c>
      <c r="J36" s="13">
        <f t="shared" si="8"/>
        <v>685416.66666666663</v>
      </c>
      <c r="K36" s="13">
        <f t="shared" si="8"/>
        <v>700416.66666666663</v>
      </c>
      <c r="L36" s="13">
        <f t="shared" si="8"/>
        <v>700416.66666666663</v>
      </c>
      <c r="M36" s="13">
        <f t="shared" si="8"/>
        <v>720416.66666666663</v>
      </c>
      <c r="N36" s="13">
        <f t="shared" si="8"/>
        <v>790416.66666666663</v>
      </c>
      <c r="O36" s="13">
        <f t="shared" si="8"/>
        <v>507083.00000000006</v>
      </c>
    </row>
    <row r="37" spans="1:15" s="4" customFormat="1" ht="15" x14ac:dyDescent="0.2">
      <c r="A37" s="28">
        <v>2111</v>
      </c>
      <c r="B37" s="14" t="s">
        <v>49</v>
      </c>
      <c r="C37" s="15">
        <f t="shared" si="1"/>
        <v>1800000</v>
      </c>
      <c r="D37" s="15">
        <v>250000</v>
      </c>
      <c r="E37" s="15">
        <v>150000</v>
      </c>
      <c r="F37" s="15">
        <v>150000</v>
      </c>
      <c r="G37" s="15">
        <v>150000</v>
      </c>
      <c r="H37" s="15">
        <v>150000</v>
      </c>
      <c r="I37" s="15">
        <v>150000</v>
      </c>
      <c r="J37" s="15">
        <v>150000</v>
      </c>
      <c r="K37" s="15">
        <v>150000</v>
      </c>
      <c r="L37" s="15">
        <v>150000</v>
      </c>
      <c r="M37" s="15">
        <v>150000</v>
      </c>
      <c r="N37" s="15">
        <v>150000</v>
      </c>
      <c r="O37" s="15">
        <v>50000</v>
      </c>
    </row>
    <row r="38" spans="1:15" x14ac:dyDescent="0.2">
      <c r="A38" s="28">
        <v>2112</v>
      </c>
      <c r="B38" s="14" t="s">
        <v>50</v>
      </c>
      <c r="C38" s="15">
        <f t="shared" si="1"/>
        <v>35000.000000000007</v>
      </c>
      <c r="D38" s="15">
        <v>2916.6666666666665</v>
      </c>
      <c r="E38" s="15">
        <v>2916.6666666666665</v>
      </c>
      <c r="F38" s="15">
        <v>2916.6666666666665</v>
      </c>
      <c r="G38" s="15">
        <v>2916.6666666666665</v>
      </c>
      <c r="H38" s="15">
        <v>2916.6666666666665</v>
      </c>
      <c r="I38" s="15">
        <v>2916.6666666666665</v>
      </c>
      <c r="J38" s="15">
        <v>2916.6666666666665</v>
      </c>
      <c r="K38" s="15">
        <v>2916.6666666666665</v>
      </c>
      <c r="L38" s="15">
        <v>2916.6666666666665</v>
      </c>
      <c r="M38" s="15">
        <v>2916.6666666666665</v>
      </c>
      <c r="N38" s="15">
        <v>2916.6666666666665</v>
      </c>
      <c r="O38" s="15">
        <v>2916.6666666666665</v>
      </c>
    </row>
    <row r="39" spans="1:15" x14ac:dyDescent="0.2">
      <c r="A39" s="28">
        <v>2113</v>
      </c>
      <c r="B39" s="14" t="s">
        <v>51</v>
      </c>
      <c r="C39" s="15">
        <f t="shared" si="1"/>
        <v>70000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70000</v>
      </c>
      <c r="O39" s="15">
        <v>0</v>
      </c>
    </row>
    <row r="40" spans="1:15" x14ac:dyDescent="0.2">
      <c r="A40" s="28">
        <v>2114</v>
      </c>
      <c r="B40" s="14" t="s">
        <v>52</v>
      </c>
      <c r="C40" s="15">
        <f t="shared" si="1"/>
        <v>550000</v>
      </c>
      <c r="D40" s="15">
        <v>35000</v>
      </c>
      <c r="E40" s="15">
        <v>35000</v>
      </c>
      <c r="F40" s="15">
        <v>35000</v>
      </c>
      <c r="G40" s="15">
        <v>35000</v>
      </c>
      <c r="H40" s="15">
        <v>35000</v>
      </c>
      <c r="I40" s="15">
        <v>35000</v>
      </c>
      <c r="J40" s="15">
        <v>35000</v>
      </c>
      <c r="K40" s="15">
        <v>50000</v>
      </c>
      <c r="L40" s="15">
        <v>50000</v>
      </c>
      <c r="M40" s="15">
        <v>70000</v>
      </c>
      <c r="N40" s="15">
        <v>70000</v>
      </c>
      <c r="O40" s="15">
        <v>65000</v>
      </c>
    </row>
    <row r="41" spans="1:15" x14ac:dyDescent="0.2">
      <c r="A41" s="28">
        <v>2115</v>
      </c>
      <c r="B41" s="14" t="s">
        <v>53</v>
      </c>
      <c r="C41" s="15">
        <f t="shared" si="1"/>
        <v>30000</v>
      </c>
      <c r="D41" s="15">
        <v>2500</v>
      </c>
      <c r="E41" s="15">
        <v>2500</v>
      </c>
      <c r="F41" s="15">
        <v>2500</v>
      </c>
      <c r="G41" s="15">
        <v>2500</v>
      </c>
      <c r="H41" s="15">
        <v>2500</v>
      </c>
      <c r="I41" s="15">
        <v>2500</v>
      </c>
      <c r="J41" s="15">
        <v>2500</v>
      </c>
      <c r="K41" s="15">
        <v>2500</v>
      </c>
      <c r="L41" s="15">
        <v>2500</v>
      </c>
      <c r="M41" s="15">
        <v>2500</v>
      </c>
      <c r="N41" s="15">
        <v>2500</v>
      </c>
      <c r="O41" s="15">
        <v>2500</v>
      </c>
    </row>
    <row r="42" spans="1:15" x14ac:dyDescent="0.2">
      <c r="A42" s="28">
        <v>2119</v>
      </c>
      <c r="B42" s="14" t="s">
        <v>54</v>
      </c>
      <c r="C42" s="15">
        <f t="shared" si="1"/>
        <v>60000</v>
      </c>
      <c r="D42" s="15">
        <v>5000</v>
      </c>
      <c r="E42" s="15">
        <v>5000</v>
      </c>
      <c r="F42" s="15">
        <v>5000</v>
      </c>
      <c r="G42" s="15">
        <v>5000</v>
      </c>
      <c r="H42" s="15">
        <v>5000</v>
      </c>
      <c r="I42" s="15">
        <v>5000</v>
      </c>
      <c r="J42" s="15">
        <v>5000</v>
      </c>
      <c r="K42" s="15">
        <v>5000</v>
      </c>
      <c r="L42" s="15">
        <v>5000</v>
      </c>
      <c r="M42" s="15">
        <v>5000</v>
      </c>
      <c r="N42" s="15">
        <v>5000</v>
      </c>
      <c r="O42" s="15">
        <v>5000</v>
      </c>
    </row>
    <row r="43" spans="1:15" x14ac:dyDescent="0.2">
      <c r="A43" s="28">
        <v>2121</v>
      </c>
      <c r="B43" s="14" t="s">
        <v>55</v>
      </c>
      <c r="C43" s="15">
        <f t="shared" si="1"/>
        <v>99999.999999999985</v>
      </c>
      <c r="D43" s="15">
        <v>8333.3333333333339</v>
      </c>
      <c r="E43" s="15">
        <v>8333.3333333333339</v>
      </c>
      <c r="F43" s="15">
        <v>8333.3333333333339</v>
      </c>
      <c r="G43" s="15">
        <v>8333.3333333333339</v>
      </c>
      <c r="H43" s="15">
        <v>8333.3333333333339</v>
      </c>
      <c r="I43" s="15">
        <v>8333.3333333333339</v>
      </c>
      <c r="J43" s="15">
        <v>8333.3333333333339</v>
      </c>
      <c r="K43" s="15">
        <v>8333.3333333333339</v>
      </c>
      <c r="L43" s="15">
        <v>8333.3333333333339</v>
      </c>
      <c r="M43" s="15">
        <v>8333.3333333333339</v>
      </c>
      <c r="N43" s="15">
        <v>8333.3333333333339</v>
      </c>
      <c r="O43" s="15">
        <v>8333.3333333333339</v>
      </c>
    </row>
    <row r="44" spans="1:15" x14ac:dyDescent="0.2">
      <c r="A44" s="28">
        <v>2122</v>
      </c>
      <c r="B44" s="14" t="s">
        <v>56</v>
      </c>
      <c r="C44" s="15">
        <f t="shared" si="1"/>
        <v>1599999.9999999998</v>
      </c>
      <c r="D44" s="15">
        <v>133333.33333333334</v>
      </c>
      <c r="E44" s="15">
        <v>133333.33333333334</v>
      </c>
      <c r="F44" s="15">
        <v>133333.33333333334</v>
      </c>
      <c r="G44" s="15">
        <v>133333.33333333334</v>
      </c>
      <c r="H44" s="15">
        <v>133333.33333333334</v>
      </c>
      <c r="I44" s="15">
        <v>133333.33333333334</v>
      </c>
      <c r="J44" s="15">
        <v>133333.33333333334</v>
      </c>
      <c r="K44" s="15">
        <v>133333.33333333334</v>
      </c>
      <c r="L44" s="15">
        <v>133333.33333333334</v>
      </c>
      <c r="M44" s="15">
        <v>133333.33333333334</v>
      </c>
      <c r="N44" s="15">
        <v>133333.33333333334</v>
      </c>
      <c r="O44" s="15">
        <v>133333.33333333334</v>
      </c>
    </row>
    <row r="45" spans="1:15" x14ac:dyDescent="0.2">
      <c r="A45" s="28">
        <v>2141</v>
      </c>
      <c r="B45" s="14" t="s">
        <v>57</v>
      </c>
      <c r="C45" s="15">
        <f t="shared" si="1"/>
        <v>3499999.6666666665</v>
      </c>
      <c r="D45" s="15">
        <v>500000</v>
      </c>
      <c r="E45" s="15">
        <v>191666.66666666669</v>
      </c>
      <c r="F45" s="15">
        <v>291666.66666666669</v>
      </c>
      <c r="G45" s="15">
        <v>291666.66666666669</v>
      </c>
      <c r="H45" s="15">
        <v>291666.66666666669</v>
      </c>
      <c r="I45" s="15">
        <v>291666.66666666669</v>
      </c>
      <c r="J45" s="15">
        <v>291666.66666666669</v>
      </c>
      <c r="K45" s="15">
        <v>291666.66666666669</v>
      </c>
      <c r="L45" s="15">
        <v>291666.66666666669</v>
      </c>
      <c r="M45" s="15">
        <v>291666.66666666669</v>
      </c>
      <c r="N45" s="15">
        <v>291666.66666666669</v>
      </c>
      <c r="O45" s="15">
        <v>183333</v>
      </c>
    </row>
    <row r="46" spans="1:15" x14ac:dyDescent="0.2">
      <c r="A46" s="28">
        <v>2151</v>
      </c>
      <c r="B46" s="14" t="s">
        <v>58</v>
      </c>
      <c r="C46" s="15">
        <f t="shared" si="1"/>
        <v>60000</v>
      </c>
      <c r="D46" s="15">
        <v>5000</v>
      </c>
      <c r="E46" s="15">
        <v>5000</v>
      </c>
      <c r="F46" s="15">
        <v>5000</v>
      </c>
      <c r="G46" s="15">
        <v>5000</v>
      </c>
      <c r="H46" s="15">
        <v>5000</v>
      </c>
      <c r="I46" s="15">
        <v>5000</v>
      </c>
      <c r="J46" s="15">
        <v>5000</v>
      </c>
      <c r="K46" s="15">
        <v>5000</v>
      </c>
      <c r="L46" s="15">
        <v>5000</v>
      </c>
      <c r="M46" s="15">
        <v>5000</v>
      </c>
      <c r="N46" s="15">
        <v>5000</v>
      </c>
      <c r="O46" s="15">
        <v>5000</v>
      </c>
    </row>
    <row r="47" spans="1:15" x14ac:dyDescent="0.2">
      <c r="A47" s="28">
        <v>2161</v>
      </c>
      <c r="B47" s="14" t="s">
        <v>59</v>
      </c>
      <c r="C47" s="15">
        <f t="shared" si="1"/>
        <v>600000</v>
      </c>
      <c r="D47" s="15">
        <v>50000</v>
      </c>
      <c r="E47" s="15">
        <v>50000</v>
      </c>
      <c r="F47" s="15">
        <v>50000</v>
      </c>
      <c r="G47" s="15">
        <v>50000</v>
      </c>
      <c r="H47" s="15">
        <v>50000</v>
      </c>
      <c r="I47" s="15">
        <v>50000</v>
      </c>
      <c r="J47" s="15">
        <v>50000</v>
      </c>
      <c r="K47" s="15">
        <v>50000</v>
      </c>
      <c r="L47" s="15">
        <v>50000</v>
      </c>
      <c r="M47" s="15">
        <v>50000</v>
      </c>
      <c r="N47" s="15">
        <v>50000</v>
      </c>
      <c r="O47" s="15">
        <v>50000</v>
      </c>
    </row>
    <row r="48" spans="1:15" x14ac:dyDescent="0.2">
      <c r="A48" s="28">
        <v>2171</v>
      </c>
      <c r="B48" s="14" t="s">
        <v>60</v>
      </c>
      <c r="C48" s="15">
        <f t="shared" si="1"/>
        <v>20000</v>
      </c>
      <c r="D48" s="15">
        <v>1666.6666666666667</v>
      </c>
      <c r="E48" s="15">
        <v>1666.6666666666667</v>
      </c>
      <c r="F48" s="15">
        <v>1666.6666666666667</v>
      </c>
      <c r="G48" s="15">
        <v>1666.6666666666667</v>
      </c>
      <c r="H48" s="15">
        <v>1666.6666666666667</v>
      </c>
      <c r="I48" s="15">
        <v>1666.6666666666667</v>
      </c>
      <c r="J48" s="15">
        <v>1666.6666666666667</v>
      </c>
      <c r="K48" s="15">
        <v>1666.6666666666667</v>
      </c>
      <c r="L48" s="15">
        <v>1666.6666666666667</v>
      </c>
      <c r="M48" s="15">
        <v>1666.6666666666667</v>
      </c>
      <c r="N48" s="15">
        <v>1666.6666666666667</v>
      </c>
      <c r="O48" s="15">
        <v>1666.6666666666667</v>
      </c>
    </row>
    <row r="49" spans="1:15" s="4" customFormat="1" ht="15" x14ac:dyDescent="0.25">
      <c r="A49" s="27">
        <v>2200</v>
      </c>
      <c r="B49" s="12" t="s">
        <v>61</v>
      </c>
      <c r="C49" s="13">
        <f t="shared" si="1"/>
        <v>555000.00000000012</v>
      </c>
      <c r="D49" s="13">
        <f>SUM(D50:D53)</f>
        <v>45916.666666666664</v>
      </c>
      <c r="E49" s="13">
        <f t="shared" ref="E49:O49" si="9">SUM(E50:E53)</f>
        <v>45916.666666666664</v>
      </c>
      <c r="F49" s="13">
        <f t="shared" si="9"/>
        <v>45916.666666666664</v>
      </c>
      <c r="G49" s="13">
        <f t="shared" si="9"/>
        <v>45916.666666666664</v>
      </c>
      <c r="H49" s="13">
        <f t="shared" si="9"/>
        <v>45916.666666666664</v>
      </c>
      <c r="I49" s="13">
        <f t="shared" si="9"/>
        <v>45916.666666666664</v>
      </c>
      <c r="J49" s="13">
        <f t="shared" si="9"/>
        <v>45916.666666666664</v>
      </c>
      <c r="K49" s="13">
        <f t="shared" si="9"/>
        <v>45916.666666666664</v>
      </c>
      <c r="L49" s="13">
        <f t="shared" si="9"/>
        <v>45916.666666666664</v>
      </c>
      <c r="M49" s="13">
        <f t="shared" si="9"/>
        <v>45916.666666666664</v>
      </c>
      <c r="N49" s="13">
        <f t="shared" si="9"/>
        <v>45916.666666666664</v>
      </c>
      <c r="O49" s="13">
        <f t="shared" si="9"/>
        <v>49916.666666666664</v>
      </c>
    </row>
    <row r="50" spans="1:15" x14ac:dyDescent="0.2">
      <c r="A50" s="28">
        <v>2211</v>
      </c>
      <c r="B50" s="14" t="s">
        <v>62</v>
      </c>
      <c r="C50" s="15">
        <f t="shared" si="1"/>
        <v>250000.00000000003</v>
      </c>
      <c r="D50" s="15">
        <v>20833.333333333332</v>
      </c>
      <c r="E50" s="15">
        <v>20833.333333333332</v>
      </c>
      <c r="F50" s="15">
        <v>20833.333333333332</v>
      </c>
      <c r="G50" s="15">
        <v>20833.333333333332</v>
      </c>
      <c r="H50" s="15">
        <v>20833.333333333332</v>
      </c>
      <c r="I50" s="15">
        <v>20833.333333333332</v>
      </c>
      <c r="J50" s="15">
        <v>20833.333333333332</v>
      </c>
      <c r="K50" s="15">
        <v>20833.333333333332</v>
      </c>
      <c r="L50" s="15">
        <v>20833.333333333332</v>
      </c>
      <c r="M50" s="15">
        <v>20833.333333333332</v>
      </c>
      <c r="N50" s="15">
        <v>20833.333333333332</v>
      </c>
      <c r="O50" s="15">
        <v>20833.333333333332</v>
      </c>
    </row>
    <row r="51" spans="1:15" x14ac:dyDescent="0.2">
      <c r="A51" s="28">
        <v>2212</v>
      </c>
      <c r="B51" s="14" t="s">
        <v>63</v>
      </c>
      <c r="C51" s="15">
        <f t="shared" si="1"/>
        <v>199999.99999999997</v>
      </c>
      <c r="D51" s="15">
        <v>16666.666666666668</v>
      </c>
      <c r="E51" s="15">
        <v>16666.666666666668</v>
      </c>
      <c r="F51" s="15">
        <v>16666.666666666668</v>
      </c>
      <c r="G51" s="15">
        <v>16666.666666666668</v>
      </c>
      <c r="H51" s="15">
        <v>16666.666666666668</v>
      </c>
      <c r="I51" s="15">
        <v>16666.666666666668</v>
      </c>
      <c r="J51" s="15">
        <v>16666.666666666668</v>
      </c>
      <c r="K51" s="15">
        <v>16666.666666666668</v>
      </c>
      <c r="L51" s="15">
        <v>16666.666666666668</v>
      </c>
      <c r="M51" s="15">
        <v>16666.666666666668</v>
      </c>
      <c r="N51" s="15">
        <v>16666.666666666668</v>
      </c>
      <c r="O51" s="15">
        <v>16666.666666666668</v>
      </c>
    </row>
    <row r="52" spans="1:15" x14ac:dyDescent="0.2">
      <c r="A52" s="28">
        <v>2213</v>
      </c>
      <c r="B52" s="14" t="s">
        <v>64</v>
      </c>
      <c r="C52" s="15">
        <f t="shared" si="1"/>
        <v>100000</v>
      </c>
      <c r="D52" s="15">
        <v>8000</v>
      </c>
      <c r="E52" s="15">
        <v>8000</v>
      </c>
      <c r="F52" s="15">
        <v>8000</v>
      </c>
      <c r="G52" s="15">
        <v>8000</v>
      </c>
      <c r="H52" s="15">
        <v>8000</v>
      </c>
      <c r="I52" s="15">
        <v>8000</v>
      </c>
      <c r="J52" s="15">
        <v>8000</v>
      </c>
      <c r="K52" s="15">
        <v>8000</v>
      </c>
      <c r="L52" s="15">
        <v>8000</v>
      </c>
      <c r="M52" s="15">
        <v>8000</v>
      </c>
      <c r="N52" s="15">
        <v>8000</v>
      </c>
      <c r="O52" s="15">
        <v>12000</v>
      </c>
    </row>
    <row r="53" spans="1:15" x14ac:dyDescent="0.2">
      <c r="A53" s="28">
        <v>2231</v>
      </c>
      <c r="B53" s="14" t="s">
        <v>65</v>
      </c>
      <c r="C53" s="15">
        <f t="shared" si="1"/>
        <v>5000</v>
      </c>
      <c r="D53" s="15">
        <v>416.66666666666669</v>
      </c>
      <c r="E53" s="15">
        <v>416.66666666666669</v>
      </c>
      <c r="F53" s="15">
        <v>416.66666666666669</v>
      </c>
      <c r="G53" s="15">
        <v>416.66666666666669</v>
      </c>
      <c r="H53" s="15">
        <v>416.66666666666669</v>
      </c>
      <c r="I53" s="15">
        <v>416.66666666666669</v>
      </c>
      <c r="J53" s="15">
        <v>416.66666666666669</v>
      </c>
      <c r="K53" s="15">
        <v>416.66666666666669</v>
      </c>
      <c r="L53" s="15">
        <v>416.66666666666669</v>
      </c>
      <c r="M53" s="15">
        <v>416.66666666666669</v>
      </c>
      <c r="N53" s="15">
        <v>416.66666666666669</v>
      </c>
      <c r="O53" s="15">
        <v>416.66666666666669</v>
      </c>
    </row>
    <row r="54" spans="1:15" s="4" customFormat="1" ht="15" x14ac:dyDescent="0.25">
      <c r="A54" s="27">
        <v>2400</v>
      </c>
      <c r="B54" s="12" t="s">
        <v>66</v>
      </c>
      <c r="C54" s="13">
        <f t="shared" si="1"/>
        <v>435000.00000000012</v>
      </c>
      <c r="D54" s="13">
        <f>SUM(D55:D64)</f>
        <v>72916.666666666672</v>
      </c>
      <c r="E54" s="13">
        <f t="shared" ref="E54:O54" si="10">SUM(E55:E64)</f>
        <v>62916.666666666672</v>
      </c>
      <c r="F54" s="13">
        <f t="shared" si="10"/>
        <v>22916.666666666672</v>
      </c>
      <c r="G54" s="13">
        <f t="shared" si="10"/>
        <v>52916.666666666672</v>
      </c>
      <c r="H54" s="13">
        <f t="shared" si="10"/>
        <v>12916.666666666666</v>
      </c>
      <c r="I54" s="13">
        <f t="shared" si="10"/>
        <v>12916.666666666666</v>
      </c>
      <c r="J54" s="13">
        <f t="shared" si="10"/>
        <v>22916.666666666672</v>
      </c>
      <c r="K54" s="13">
        <f t="shared" si="10"/>
        <v>92916.666666666672</v>
      </c>
      <c r="L54" s="13">
        <f t="shared" si="10"/>
        <v>12916.666666666666</v>
      </c>
      <c r="M54" s="13">
        <f t="shared" si="10"/>
        <v>22916.666666666672</v>
      </c>
      <c r="N54" s="13">
        <f t="shared" si="10"/>
        <v>22916.666666666672</v>
      </c>
      <c r="O54" s="13">
        <f t="shared" si="10"/>
        <v>22916.666666666672</v>
      </c>
    </row>
    <row r="55" spans="1:15" x14ac:dyDescent="0.2">
      <c r="A55" s="28">
        <v>2411</v>
      </c>
      <c r="B55" s="14" t="s">
        <v>67</v>
      </c>
      <c r="C55" s="15">
        <f t="shared" si="1"/>
        <v>15000</v>
      </c>
      <c r="D55" s="15">
        <v>1250</v>
      </c>
      <c r="E55" s="15">
        <v>1250</v>
      </c>
      <c r="F55" s="15">
        <v>1250</v>
      </c>
      <c r="G55" s="15">
        <v>1250</v>
      </c>
      <c r="H55" s="15">
        <v>1250</v>
      </c>
      <c r="I55" s="15">
        <v>1250</v>
      </c>
      <c r="J55" s="15">
        <v>1250</v>
      </c>
      <c r="K55" s="15">
        <v>1250</v>
      </c>
      <c r="L55" s="15">
        <v>1250</v>
      </c>
      <c r="M55" s="15">
        <v>1250</v>
      </c>
      <c r="N55" s="15">
        <v>1250</v>
      </c>
      <c r="O55" s="15">
        <v>1250</v>
      </c>
    </row>
    <row r="56" spans="1:15" x14ac:dyDescent="0.2">
      <c r="A56" s="28">
        <v>2421</v>
      </c>
      <c r="B56" s="14" t="s">
        <v>68</v>
      </c>
      <c r="C56" s="15">
        <f t="shared" si="1"/>
        <v>15000</v>
      </c>
      <c r="D56" s="15">
        <v>1250</v>
      </c>
      <c r="E56" s="15">
        <v>1250</v>
      </c>
      <c r="F56" s="15">
        <v>1250</v>
      </c>
      <c r="G56" s="15">
        <v>1250</v>
      </c>
      <c r="H56" s="15">
        <v>1250</v>
      </c>
      <c r="I56" s="15">
        <v>1250</v>
      </c>
      <c r="J56" s="15">
        <v>1250</v>
      </c>
      <c r="K56" s="15">
        <v>1250</v>
      </c>
      <c r="L56" s="15">
        <v>1250</v>
      </c>
      <c r="M56" s="15">
        <v>1250</v>
      </c>
      <c r="N56" s="15">
        <v>1250</v>
      </c>
      <c r="O56" s="15">
        <v>1250</v>
      </c>
    </row>
    <row r="57" spans="1:15" x14ac:dyDescent="0.2">
      <c r="A57" s="28">
        <v>2431</v>
      </c>
      <c r="B57" s="14" t="s">
        <v>69</v>
      </c>
      <c r="C57" s="15">
        <f t="shared" si="1"/>
        <v>20000</v>
      </c>
      <c r="D57" s="15">
        <v>1666.6666666666667</v>
      </c>
      <c r="E57" s="15">
        <v>1666.6666666666667</v>
      </c>
      <c r="F57" s="15">
        <v>1666.6666666666667</v>
      </c>
      <c r="G57" s="15">
        <v>1666.6666666666667</v>
      </c>
      <c r="H57" s="15">
        <v>1666.6666666666667</v>
      </c>
      <c r="I57" s="15">
        <v>1666.6666666666667</v>
      </c>
      <c r="J57" s="15">
        <v>1666.6666666666667</v>
      </c>
      <c r="K57" s="15">
        <v>1666.6666666666667</v>
      </c>
      <c r="L57" s="15">
        <v>1666.6666666666667</v>
      </c>
      <c r="M57" s="15">
        <v>1666.6666666666667</v>
      </c>
      <c r="N57" s="15">
        <v>1666.6666666666667</v>
      </c>
      <c r="O57" s="15">
        <v>1666.6666666666667</v>
      </c>
    </row>
    <row r="58" spans="1:15" x14ac:dyDescent="0.2">
      <c r="A58" s="28">
        <v>2441</v>
      </c>
      <c r="B58" s="14" t="s">
        <v>70</v>
      </c>
      <c r="C58" s="15">
        <f t="shared" si="1"/>
        <v>20000</v>
      </c>
      <c r="D58" s="15">
        <v>1666.6666666666667</v>
      </c>
      <c r="E58" s="15">
        <v>1666.6666666666667</v>
      </c>
      <c r="F58" s="15">
        <v>1666.6666666666667</v>
      </c>
      <c r="G58" s="15">
        <v>1666.6666666666667</v>
      </c>
      <c r="H58" s="15">
        <v>1666.6666666666667</v>
      </c>
      <c r="I58" s="15">
        <v>1666.6666666666667</v>
      </c>
      <c r="J58" s="15">
        <v>1666.6666666666667</v>
      </c>
      <c r="K58" s="15">
        <v>1666.6666666666667</v>
      </c>
      <c r="L58" s="15">
        <v>1666.6666666666667</v>
      </c>
      <c r="M58" s="15">
        <v>1666.6666666666667</v>
      </c>
      <c r="N58" s="15">
        <v>1666.6666666666667</v>
      </c>
      <c r="O58" s="15">
        <v>1666.6666666666667</v>
      </c>
    </row>
    <row r="59" spans="1:15" x14ac:dyDescent="0.2">
      <c r="A59" s="28">
        <v>2451</v>
      </c>
      <c r="B59" s="14" t="s">
        <v>71</v>
      </c>
      <c r="C59" s="15">
        <f t="shared" si="1"/>
        <v>15000</v>
      </c>
      <c r="D59" s="15">
        <v>1250</v>
      </c>
      <c r="E59" s="15">
        <v>1250</v>
      </c>
      <c r="F59" s="15">
        <v>1250</v>
      </c>
      <c r="G59" s="15">
        <v>1250</v>
      </c>
      <c r="H59" s="15">
        <v>1250</v>
      </c>
      <c r="I59" s="15">
        <v>1250</v>
      </c>
      <c r="J59" s="15">
        <v>1250</v>
      </c>
      <c r="K59" s="15">
        <v>1250</v>
      </c>
      <c r="L59" s="15">
        <v>1250</v>
      </c>
      <c r="M59" s="15">
        <v>1250</v>
      </c>
      <c r="N59" s="15">
        <v>1250</v>
      </c>
      <c r="O59" s="15">
        <v>1250</v>
      </c>
    </row>
    <row r="60" spans="1:15" x14ac:dyDescent="0.2">
      <c r="A60" s="28">
        <v>2461</v>
      </c>
      <c r="B60" s="14" t="s">
        <v>72</v>
      </c>
      <c r="C60" s="15">
        <f t="shared" si="1"/>
        <v>220000</v>
      </c>
      <c r="D60" s="15">
        <v>60000</v>
      </c>
      <c r="E60" s="15">
        <v>20000</v>
      </c>
      <c r="F60" s="15">
        <v>10000</v>
      </c>
      <c r="G60" s="15">
        <v>10000</v>
      </c>
      <c r="H60" s="15">
        <v>0</v>
      </c>
      <c r="I60" s="15">
        <v>0</v>
      </c>
      <c r="J60" s="15">
        <v>10000</v>
      </c>
      <c r="K60" s="15">
        <v>80000</v>
      </c>
      <c r="L60" s="15">
        <v>0</v>
      </c>
      <c r="M60" s="15">
        <v>10000</v>
      </c>
      <c r="N60" s="15">
        <v>10000</v>
      </c>
      <c r="O60" s="15">
        <v>10000</v>
      </c>
    </row>
    <row r="61" spans="1:15" x14ac:dyDescent="0.2">
      <c r="A61" s="28">
        <v>2471</v>
      </c>
      <c r="B61" s="14" t="s">
        <v>73</v>
      </c>
      <c r="C61" s="15">
        <f t="shared" si="1"/>
        <v>20000</v>
      </c>
      <c r="D61" s="15">
        <v>1666.6666666666667</v>
      </c>
      <c r="E61" s="15">
        <v>1666.6666666666667</v>
      </c>
      <c r="F61" s="15">
        <v>1666.6666666666667</v>
      </c>
      <c r="G61" s="15">
        <v>1666.6666666666667</v>
      </c>
      <c r="H61" s="15">
        <v>1666.6666666666667</v>
      </c>
      <c r="I61" s="15">
        <v>1666.6666666666667</v>
      </c>
      <c r="J61" s="15">
        <v>1666.6666666666667</v>
      </c>
      <c r="K61" s="15">
        <v>1666.6666666666667</v>
      </c>
      <c r="L61" s="15">
        <v>1666.6666666666667</v>
      </c>
      <c r="M61" s="15">
        <v>1666.6666666666667</v>
      </c>
      <c r="N61" s="15">
        <v>1666.6666666666667</v>
      </c>
      <c r="O61" s="15">
        <v>1666.6666666666667</v>
      </c>
    </row>
    <row r="62" spans="1:15" x14ac:dyDescent="0.2">
      <c r="A62" s="28">
        <v>2481</v>
      </c>
      <c r="B62" s="14" t="s">
        <v>74</v>
      </c>
      <c r="C62" s="15">
        <f t="shared" si="1"/>
        <v>20000</v>
      </c>
      <c r="D62" s="15">
        <v>1666.6666666666667</v>
      </c>
      <c r="E62" s="15">
        <v>1666.6666666666667</v>
      </c>
      <c r="F62" s="15">
        <v>1666.6666666666667</v>
      </c>
      <c r="G62" s="15">
        <v>1666.6666666666667</v>
      </c>
      <c r="H62" s="15">
        <v>1666.6666666666667</v>
      </c>
      <c r="I62" s="15">
        <v>1666.6666666666667</v>
      </c>
      <c r="J62" s="15">
        <v>1666.6666666666667</v>
      </c>
      <c r="K62" s="15">
        <v>1666.6666666666667</v>
      </c>
      <c r="L62" s="15">
        <v>1666.6666666666667</v>
      </c>
      <c r="M62" s="15">
        <v>1666.6666666666667</v>
      </c>
      <c r="N62" s="15">
        <v>1666.6666666666667</v>
      </c>
      <c r="O62" s="15">
        <v>1666.6666666666667</v>
      </c>
    </row>
    <row r="63" spans="1:15" x14ac:dyDescent="0.2">
      <c r="A63" s="28">
        <v>2482</v>
      </c>
      <c r="B63" s="14" t="s">
        <v>75</v>
      </c>
      <c r="C63" s="15">
        <f t="shared" si="1"/>
        <v>60000</v>
      </c>
      <c r="D63" s="15">
        <v>0</v>
      </c>
      <c r="E63" s="15">
        <v>30000</v>
      </c>
      <c r="F63" s="15">
        <v>0</v>
      </c>
      <c r="G63" s="15">
        <v>30000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</row>
    <row r="64" spans="1:15" s="4" customFormat="1" ht="15" x14ac:dyDescent="0.2">
      <c r="A64" s="28">
        <v>2491</v>
      </c>
      <c r="B64" s="14" t="s">
        <v>76</v>
      </c>
      <c r="C64" s="15">
        <f t="shared" si="1"/>
        <v>30000</v>
      </c>
      <c r="D64" s="15">
        <v>2500</v>
      </c>
      <c r="E64" s="15">
        <v>2500</v>
      </c>
      <c r="F64" s="15">
        <v>2500</v>
      </c>
      <c r="G64" s="15">
        <v>2500</v>
      </c>
      <c r="H64" s="15">
        <v>2500</v>
      </c>
      <c r="I64" s="15">
        <v>2500</v>
      </c>
      <c r="J64" s="15">
        <v>2500</v>
      </c>
      <c r="K64" s="15">
        <v>2500</v>
      </c>
      <c r="L64" s="15">
        <v>2500</v>
      </c>
      <c r="M64" s="15">
        <v>2500</v>
      </c>
      <c r="N64" s="15">
        <v>2500</v>
      </c>
      <c r="O64" s="15">
        <v>2500</v>
      </c>
    </row>
    <row r="65" spans="1:15" ht="15" x14ac:dyDescent="0.25">
      <c r="A65" s="27">
        <v>2500</v>
      </c>
      <c r="B65" s="12" t="s">
        <v>77</v>
      </c>
      <c r="C65" s="13">
        <f t="shared" si="1"/>
        <v>110000.00000000004</v>
      </c>
      <c r="D65" s="13">
        <f>SUM(D66:D68)</f>
        <v>9166.6666666666679</v>
      </c>
      <c r="E65" s="13">
        <f t="shared" ref="E65:O65" si="11">SUM(E66:E68)</f>
        <v>9166.6666666666679</v>
      </c>
      <c r="F65" s="13">
        <f t="shared" si="11"/>
        <v>9166.6666666666679</v>
      </c>
      <c r="G65" s="13">
        <f t="shared" si="11"/>
        <v>9166.6666666666679</v>
      </c>
      <c r="H65" s="13">
        <f t="shared" si="11"/>
        <v>9166.6666666666679</v>
      </c>
      <c r="I65" s="13">
        <f t="shared" si="11"/>
        <v>9166.6666666666679</v>
      </c>
      <c r="J65" s="13">
        <f t="shared" si="11"/>
        <v>9166.6666666666679</v>
      </c>
      <c r="K65" s="13">
        <f t="shared" si="11"/>
        <v>9166.6666666666679</v>
      </c>
      <c r="L65" s="13">
        <f t="shared" si="11"/>
        <v>9166.6666666666679</v>
      </c>
      <c r="M65" s="13">
        <f t="shared" si="11"/>
        <v>9166.6666666666679</v>
      </c>
      <c r="N65" s="13">
        <f t="shared" si="11"/>
        <v>9166.6666666666679</v>
      </c>
      <c r="O65" s="13">
        <f t="shared" si="11"/>
        <v>9166.6666666666679</v>
      </c>
    </row>
    <row r="66" spans="1:15" x14ac:dyDescent="0.2">
      <c r="A66" s="28">
        <v>2521</v>
      </c>
      <c r="B66" s="14" t="s">
        <v>78</v>
      </c>
      <c r="C66" s="15">
        <f t="shared" si="1"/>
        <v>30000</v>
      </c>
      <c r="D66" s="15">
        <v>2500</v>
      </c>
      <c r="E66" s="15">
        <v>2500</v>
      </c>
      <c r="F66" s="15">
        <v>2500</v>
      </c>
      <c r="G66" s="15">
        <v>2500</v>
      </c>
      <c r="H66" s="15">
        <v>2500</v>
      </c>
      <c r="I66" s="15">
        <v>2500</v>
      </c>
      <c r="J66" s="15">
        <v>2500</v>
      </c>
      <c r="K66" s="15">
        <v>2500</v>
      </c>
      <c r="L66" s="15">
        <v>2500</v>
      </c>
      <c r="M66" s="15">
        <v>2500</v>
      </c>
      <c r="N66" s="15">
        <v>2500</v>
      </c>
      <c r="O66" s="15">
        <v>2500</v>
      </c>
    </row>
    <row r="67" spans="1:15" s="4" customFormat="1" ht="15" x14ac:dyDescent="0.2">
      <c r="A67" s="28">
        <v>2531</v>
      </c>
      <c r="B67" s="14" t="s">
        <v>79</v>
      </c>
      <c r="C67" s="15">
        <f t="shared" si="1"/>
        <v>49999.999999999993</v>
      </c>
      <c r="D67" s="15">
        <v>4166.666666666667</v>
      </c>
      <c r="E67" s="15">
        <v>4166.666666666667</v>
      </c>
      <c r="F67" s="15">
        <v>4166.666666666667</v>
      </c>
      <c r="G67" s="15">
        <v>4166.666666666667</v>
      </c>
      <c r="H67" s="15">
        <v>4166.666666666667</v>
      </c>
      <c r="I67" s="15">
        <v>4166.666666666667</v>
      </c>
      <c r="J67" s="15">
        <v>4166.666666666667</v>
      </c>
      <c r="K67" s="15">
        <v>4166.666666666667</v>
      </c>
      <c r="L67" s="15">
        <v>4166.666666666667</v>
      </c>
      <c r="M67" s="15">
        <v>4166.666666666667</v>
      </c>
      <c r="N67" s="15">
        <v>4166.666666666667</v>
      </c>
      <c r="O67" s="15">
        <v>4166.666666666667</v>
      </c>
    </row>
    <row r="68" spans="1:15" x14ac:dyDescent="0.2">
      <c r="A68" s="28">
        <v>2541</v>
      </c>
      <c r="B68" s="14" t="s">
        <v>80</v>
      </c>
      <c r="C68" s="15">
        <f t="shared" si="1"/>
        <v>30000</v>
      </c>
      <c r="D68" s="15">
        <v>2500</v>
      </c>
      <c r="E68" s="15">
        <v>2500</v>
      </c>
      <c r="F68" s="15">
        <v>2500</v>
      </c>
      <c r="G68" s="15">
        <v>2500</v>
      </c>
      <c r="H68" s="15">
        <v>2500</v>
      </c>
      <c r="I68" s="15">
        <v>2500</v>
      </c>
      <c r="J68" s="15">
        <v>2500</v>
      </c>
      <c r="K68" s="15">
        <v>2500</v>
      </c>
      <c r="L68" s="15">
        <v>2500</v>
      </c>
      <c r="M68" s="15">
        <v>2500</v>
      </c>
      <c r="N68" s="15">
        <v>2500</v>
      </c>
      <c r="O68" s="15">
        <v>2500</v>
      </c>
    </row>
    <row r="69" spans="1:15" s="4" customFormat="1" ht="15" x14ac:dyDescent="0.25">
      <c r="A69" s="27">
        <v>2600</v>
      </c>
      <c r="B69" s="12" t="s">
        <v>81</v>
      </c>
      <c r="C69" s="13">
        <f t="shared" si="1"/>
        <v>1500000</v>
      </c>
      <c r="D69" s="13">
        <f>SUM(D70)</f>
        <v>125000</v>
      </c>
      <c r="E69" s="13">
        <f t="shared" ref="E69:O69" si="12">SUM(E70)</f>
        <v>125000</v>
      </c>
      <c r="F69" s="13">
        <f t="shared" si="12"/>
        <v>125000</v>
      </c>
      <c r="G69" s="13">
        <f t="shared" si="12"/>
        <v>125000</v>
      </c>
      <c r="H69" s="13">
        <f t="shared" si="12"/>
        <v>125000</v>
      </c>
      <c r="I69" s="13">
        <f t="shared" si="12"/>
        <v>125000</v>
      </c>
      <c r="J69" s="13">
        <f t="shared" si="12"/>
        <v>125000</v>
      </c>
      <c r="K69" s="13">
        <f t="shared" si="12"/>
        <v>125000</v>
      </c>
      <c r="L69" s="13">
        <f t="shared" si="12"/>
        <v>125000</v>
      </c>
      <c r="M69" s="13">
        <f t="shared" si="12"/>
        <v>125000</v>
      </c>
      <c r="N69" s="13">
        <f t="shared" si="12"/>
        <v>125000</v>
      </c>
      <c r="O69" s="13">
        <f t="shared" si="12"/>
        <v>125000</v>
      </c>
    </row>
    <row r="70" spans="1:15" x14ac:dyDescent="0.2">
      <c r="A70" s="28">
        <v>2611</v>
      </c>
      <c r="B70" s="14" t="s">
        <v>82</v>
      </c>
      <c r="C70" s="15">
        <f t="shared" si="1"/>
        <v>1500000</v>
      </c>
      <c r="D70" s="15">
        <v>125000</v>
      </c>
      <c r="E70" s="15">
        <v>125000</v>
      </c>
      <c r="F70" s="15">
        <v>125000</v>
      </c>
      <c r="G70" s="15">
        <v>125000</v>
      </c>
      <c r="H70" s="15">
        <v>125000</v>
      </c>
      <c r="I70" s="15">
        <v>125000</v>
      </c>
      <c r="J70" s="15">
        <v>125000</v>
      </c>
      <c r="K70" s="15">
        <v>125000</v>
      </c>
      <c r="L70" s="15">
        <v>125000</v>
      </c>
      <c r="M70" s="15">
        <v>125000</v>
      </c>
      <c r="N70" s="15">
        <v>125000</v>
      </c>
      <c r="O70" s="15">
        <v>125000</v>
      </c>
    </row>
    <row r="71" spans="1:15" ht="30" x14ac:dyDescent="0.25">
      <c r="A71" s="27">
        <v>2700</v>
      </c>
      <c r="B71" s="12" t="s">
        <v>83</v>
      </c>
      <c r="C71" s="13">
        <f t="shared" ref="C71:C134" si="13">SUM(D71:O71)</f>
        <v>585000</v>
      </c>
      <c r="D71" s="13">
        <f>SUM(D72:D75)</f>
        <v>20000</v>
      </c>
      <c r="E71" s="13">
        <f t="shared" ref="E71:O71" si="14">SUM(E72:E75)</f>
        <v>170000</v>
      </c>
      <c r="F71" s="13">
        <f t="shared" si="14"/>
        <v>100000</v>
      </c>
      <c r="G71" s="13">
        <f t="shared" si="14"/>
        <v>90000</v>
      </c>
      <c r="H71" s="13">
        <f t="shared" si="14"/>
        <v>30000</v>
      </c>
      <c r="I71" s="13">
        <f t="shared" si="14"/>
        <v>55000</v>
      </c>
      <c r="J71" s="13">
        <f t="shared" si="14"/>
        <v>30000</v>
      </c>
      <c r="K71" s="13">
        <f t="shared" si="14"/>
        <v>30000</v>
      </c>
      <c r="L71" s="13">
        <f t="shared" si="14"/>
        <v>30000</v>
      </c>
      <c r="M71" s="13">
        <f t="shared" si="14"/>
        <v>30000</v>
      </c>
      <c r="N71" s="13">
        <f t="shared" si="14"/>
        <v>0</v>
      </c>
      <c r="O71" s="13">
        <f t="shared" si="14"/>
        <v>0</v>
      </c>
    </row>
    <row r="72" spans="1:15" x14ac:dyDescent="0.2">
      <c r="A72" s="28">
        <v>2711</v>
      </c>
      <c r="B72" s="14" t="s">
        <v>84</v>
      </c>
      <c r="C72" s="15">
        <f t="shared" si="13"/>
        <v>500000</v>
      </c>
      <c r="D72" s="15">
        <v>10000</v>
      </c>
      <c r="E72" s="15">
        <v>150000</v>
      </c>
      <c r="F72" s="15">
        <v>80000</v>
      </c>
      <c r="G72" s="15">
        <v>80000</v>
      </c>
      <c r="H72" s="15">
        <v>30000</v>
      </c>
      <c r="I72" s="15">
        <v>30000</v>
      </c>
      <c r="J72" s="15">
        <v>30000</v>
      </c>
      <c r="K72" s="15">
        <v>30000</v>
      </c>
      <c r="L72" s="15">
        <v>30000</v>
      </c>
      <c r="M72" s="15">
        <v>30000</v>
      </c>
      <c r="N72" s="15">
        <v>0</v>
      </c>
      <c r="O72" s="15">
        <v>0</v>
      </c>
    </row>
    <row r="73" spans="1:15" s="4" customFormat="1" ht="15" x14ac:dyDescent="0.2">
      <c r="A73" s="28">
        <v>2721</v>
      </c>
      <c r="B73" s="14" t="s">
        <v>85</v>
      </c>
      <c r="C73" s="15">
        <f t="shared" si="13"/>
        <v>50000</v>
      </c>
      <c r="D73" s="15">
        <v>10000</v>
      </c>
      <c r="E73" s="15">
        <v>20000</v>
      </c>
      <c r="F73" s="15">
        <v>20000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</row>
    <row r="74" spans="1:15" x14ac:dyDescent="0.2">
      <c r="A74" s="28">
        <v>2731</v>
      </c>
      <c r="B74" s="14" t="s">
        <v>86</v>
      </c>
      <c r="C74" s="15">
        <f t="shared" si="13"/>
        <v>30000</v>
      </c>
      <c r="D74" s="15">
        <v>0</v>
      </c>
      <c r="E74" s="15">
        <v>0</v>
      </c>
      <c r="F74" s="15">
        <v>0</v>
      </c>
      <c r="G74" s="15">
        <v>10000</v>
      </c>
      <c r="H74" s="15">
        <v>0</v>
      </c>
      <c r="I74" s="15">
        <v>20000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</row>
    <row r="75" spans="1:15" x14ac:dyDescent="0.2">
      <c r="A75" s="28">
        <v>2751</v>
      </c>
      <c r="B75" s="14" t="s">
        <v>87</v>
      </c>
      <c r="C75" s="15">
        <f t="shared" si="13"/>
        <v>5000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5000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</row>
    <row r="76" spans="1:15" s="5" customFormat="1" ht="15" x14ac:dyDescent="0.25">
      <c r="A76" s="27">
        <v>2900</v>
      </c>
      <c r="B76" s="12" t="s">
        <v>88</v>
      </c>
      <c r="C76" s="13">
        <f t="shared" si="13"/>
        <v>894999.99999999988</v>
      </c>
      <c r="D76" s="13">
        <f>SUM(D77:D85)</f>
        <v>103666.66666666667</v>
      </c>
      <c r="E76" s="13">
        <f t="shared" ref="E76:O76" si="15">SUM(E77:E85)</f>
        <v>87166.666666666672</v>
      </c>
      <c r="F76" s="13">
        <f t="shared" si="15"/>
        <v>82166.666666666672</v>
      </c>
      <c r="G76" s="13">
        <f t="shared" si="15"/>
        <v>82166.666666666672</v>
      </c>
      <c r="H76" s="13">
        <f t="shared" si="15"/>
        <v>72166.666666666672</v>
      </c>
      <c r="I76" s="13">
        <f t="shared" si="15"/>
        <v>72166.666666666672</v>
      </c>
      <c r="J76" s="13">
        <f t="shared" si="15"/>
        <v>67166.666666666672</v>
      </c>
      <c r="K76" s="13">
        <f t="shared" si="15"/>
        <v>69666.666666666672</v>
      </c>
      <c r="L76" s="13">
        <f t="shared" si="15"/>
        <v>67166.666666666672</v>
      </c>
      <c r="M76" s="13">
        <f t="shared" si="15"/>
        <v>67166.666666666672</v>
      </c>
      <c r="N76" s="13">
        <f t="shared" si="15"/>
        <v>62166.666666666672</v>
      </c>
      <c r="O76" s="13">
        <f t="shared" si="15"/>
        <v>62166.666666666672</v>
      </c>
    </row>
    <row r="77" spans="1:15" x14ac:dyDescent="0.2">
      <c r="A77" s="28">
        <v>2911</v>
      </c>
      <c r="B77" s="14" t="s">
        <v>89</v>
      </c>
      <c r="C77" s="15">
        <f t="shared" si="13"/>
        <v>20000</v>
      </c>
      <c r="D77" s="15">
        <v>15000</v>
      </c>
      <c r="E77" s="15">
        <v>5000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</row>
    <row r="78" spans="1:15" x14ac:dyDescent="0.2">
      <c r="A78" s="28">
        <v>2921</v>
      </c>
      <c r="B78" s="14" t="s">
        <v>90</v>
      </c>
      <c r="C78" s="15">
        <f t="shared" si="13"/>
        <v>100000</v>
      </c>
      <c r="D78" s="15">
        <v>12000</v>
      </c>
      <c r="E78" s="15">
        <v>8000</v>
      </c>
      <c r="F78" s="15">
        <v>8000</v>
      </c>
      <c r="G78" s="15">
        <v>8000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8000</v>
      </c>
      <c r="N78" s="15">
        <v>8000</v>
      </c>
      <c r="O78" s="15">
        <v>8000</v>
      </c>
    </row>
    <row r="79" spans="1:15" x14ac:dyDescent="0.2">
      <c r="A79" s="28">
        <v>2931</v>
      </c>
      <c r="B79" s="14" t="s">
        <v>91</v>
      </c>
      <c r="C79" s="15">
        <f t="shared" si="13"/>
        <v>50000</v>
      </c>
      <c r="D79" s="15">
        <v>5000</v>
      </c>
      <c r="E79" s="15">
        <v>5000</v>
      </c>
      <c r="F79" s="15">
        <v>5000</v>
      </c>
      <c r="G79" s="15">
        <v>5000</v>
      </c>
      <c r="H79" s="15">
        <v>5000</v>
      </c>
      <c r="I79" s="15">
        <v>5000</v>
      </c>
      <c r="J79" s="15">
        <v>5000</v>
      </c>
      <c r="K79" s="15">
        <v>5000</v>
      </c>
      <c r="L79" s="15">
        <v>5000</v>
      </c>
      <c r="M79" s="15">
        <v>5000</v>
      </c>
      <c r="N79" s="15">
        <v>0</v>
      </c>
      <c r="O79" s="15">
        <v>0</v>
      </c>
    </row>
    <row r="80" spans="1:15" x14ac:dyDescent="0.2">
      <c r="A80" s="28">
        <v>2932</v>
      </c>
      <c r="B80" s="14" t="s">
        <v>92</v>
      </c>
      <c r="C80" s="15">
        <f t="shared" si="13"/>
        <v>199999.99999999997</v>
      </c>
      <c r="D80" s="15">
        <v>16666.666666666668</v>
      </c>
      <c r="E80" s="15">
        <v>16666.666666666668</v>
      </c>
      <c r="F80" s="15">
        <v>16666.666666666668</v>
      </c>
      <c r="G80" s="15">
        <v>16666.666666666668</v>
      </c>
      <c r="H80" s="15">
        <v>16666.666666666668</v>
      </c>
      <c r="I80" s="15">
        <v>16666.666666666668</v>
      </c>
      <c r="J80" s="15">
        <v>16666.666666666668</v>
      </c>
      <c r="K80" s="15">
        <v>16666.666666666668</v>
      </c>
      <c r="L80" s="15">
        <v>16666.666666666668</v>
      </c>
      <c r="M80" s="15">
        <v>16666.666666666668</v>
      </c>
      <c r="N80" s="15">
        <v>16666.666666666668</v>
      </c>
      <c r="O80" s="15">
        <v>16666.666666666668</v>
      </c>
    </row>
    <row r="81" spans="1:15" s="4" customFormat="1" ht="28.5" x14ac:dyDescent="0.2">
      <c r="A81" s="28">
        <v>2941</v>
      </c>
      <c r="B81" s="14" t="s">
        <v>93</v>
      </c>
      <c r="C81" s="15">
        <f t="shared" si="13"/>
        <v>450000</v>
      </c>
      <c r="D81" s="15">
        <v>37500</v>
      </c>
      <c r="E81" s="15">
        <v>37500</v>
      </c>
      <c r="F81" s="15">
        <v>37500</v>
      </c>
      <c r="G81" s="15">
        <v>37500</v>
      </c>
      <c r="H81" s="15">
        <v>37500</v>
      </c>
      <c r="I81" s="15">
        <v>37500</v>
      </c>
      <c r="J81" s="15">
        <v>37500</v>
      </c>
      <c r="K81" s="15">
        <v>37500</v>
      </c>
      <c r="L81" s="15">
        <v>37500</v>
      </c>
      <c r="M81" s="15">
        <v>37500</v>
      </c>
      <c r="N81" s="15">
        <v>37500</v>
      </c>
      <c r="O81" s="15">
        <v>37500</v>
      </c>
    </row>
    <row r="82" spans="1:15" s="4" customFormat="1" ht="28.5" x14ac:dyDescent="0.2">
      <c r="A82" s="28">
        <v>2951</v>
      </c>
      <c r="B82" s="14" t="s">
        <v>94</v>
      </c>
      <c r="C82" s="15">
        <f t="shared" si="13"/>
        <v>5000</v>
      </c>
      <c r="D82" s="15">
        <v>2500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2500</v>
      </c>
      <c r="L82" s="15">
        <v>0</v>
      </c>
      <c r="M82" s="15">
        <v>0</v>
      </c>
      <c r="N82" s="15">
        <v>0</v>
      </c>
      <c r="O82" s="15">
        <v>0</v>
      </c>
    </row>
    <row r="83" spans="1:15" x14ac:dyDescent="0.2">
      <c r="A83" s="28">
        <v>2961</v>
      </c>
      <c r="B83" s="14" t="s">
        <v>95</v>
      </c>
      <c r="C83" s="15">
        <f t="shared" si="13"/>
        <v>30000</v>
      </c>
      <c r="D83" s="15">
        <v>5000</v>
      </c>
      <c r="E83" s="15">
        <v>5000</v>
      </c>
      <c r="F83" s="15">
        <v>5000</v>
      </c>
      <c r="G83" s="15">
        <v>5000</v>
      </c>
      <c r="H83" s="15">
        <v>5000</v>
      </c>
      <c r="I83" s="15">
        <v>5000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</row>
    <row r="84" spans="1:15" x14ac:dyDescent="0.2">
      <c r="A84" s="28">
        <v>2981</v>
      </c>
      <c r="B84" s="14" t="s">
        <v>96</v>
      </c>
      <c r="C84" s="15">
        <f t="shared" si="13"/>
        <v>20000</v>
      </c>
      <c r="D84" s="15">
        <v>5000</v>
      </c>
      <c r="E84" s="15">
        <v>5000</v>
      </c>
      <c r="F84" s="15">
        <v>5000</v>
      </c>
      <c r="G84" s="15">
        <v>5000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</row>
    <row r="85" spans="1:15" x14ac:dyDescent="0.2">
      <c r="A85" s="28">
        <v>2991</v>
      </c>
      <c r="B85" s="14" t="s">
        <v>97</v>
      </c>
      <c r="C85" s="15">
        <f t="shared" si="13"/>
        <v>20000</v>
      </c>
      <c r="D85" s="15">
        <v>5000</v>
      </c>
      <c r="E85" s="15">
        <v>5000</v>
      </c>
      <c r="F85" s="15">
        <v>5000</v>
      </c>
      <c r="G85" s="15">
        <v>5000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</row>
    <row r="86" spans="1:15" ht="15" x14ac:dyDescent="0.25">
      <c r="A86" s="27">
        <v>3000</v>
      </c>
      <c r="B86" s="12" t="s">
        <v>98</v>
      </c>
      <c r="C86" s="13">
        <f t="shared" si="13"/>
        <v>16853540.25</v>
      </c>
      <c r="D86" s="13">
        <f>D87+D95+D99+D106+D113+D130+D134+D136+D139</f>
        <v>1508437.5587121211</v>
      </c>
      <c r="E86" s="13">
        <f>E87+E95+E99+E106+E113+E130+E134+E136+E139</f>
        <v>1271437.5587121211</v>
      </c>
      <c r="F86" s="13">
        <f>F87+F95+F99+F106+F113+F130+F134+F136+F139</f>
        <v>1461437.5587121211</v>
      </c>
      <c r="G86" s="13">
        <f>G87+G95+G99+G106+G113+G130+G134+G136+G139</f>
        <v>1411604.2253787878</v>
      </c>
      <c r="H86" s="13">
        <f>H87+H95+H99+H106+H113+H130+H134+H136+H139</f>
        <v>1035197.5587121211</v>
      </c>
      <c r="I86" s="13">
        <f>I87+I95+I99+I106+I113+I130+I134+I136+I139</f>
        <v>1522864.2253787878</v>
      </c>
      <c r="J86" s="13">
        <f>J87+J95+J99+J106+J113+J130+J134+J136+J139</f>
        <v>1285197.5587121211</v>
      </c>
      <c r="K86" s="13">
        <f>K87+K95+K99+K106+K113+K130+K134+K136+K139</f>
        <v>1086197.5587121211</v>
      </c>
      <c r="L86" s="13">
        <f>L87+L95+L99+L106+L113+L130+L134+L136+L139</f>
        <v>1000197.5587121211</v>
      </c>
      <c r="M86" s="13">
        <f>M87+M95+M99+M106+M113+M130+M134+M136+M139</f>
        <v>1062697.5587121211</v>
      </c>
      <c r="N86" s="13">
        <f>N87+N95+N99+N106+N113+N130+N134+N136+N139</f>
        <v>1050197.5587121211</v>
      </c>
      <c r="O86" s="13">
        <f>O87+O95+O99+O106+O113+O130+O134+O136+O139</f>
        <v>3158073.770833333</v>
      </c>
    </row>
    <row r="87" spans="1:15" ht="15" x14ac:dyDescent="0.25">
      <c r="A87" s="27">
        <v>3100</v>
      </c>
      <c r="B87" s="12" t="s">
        <v>99</v>
      </c>
      <c r="C87" s="13">
        <f t="shared" si="13"/>
        <v>4385000.0000000009</v>
      </c>
      <c r="D87" s="13">
        <f>SUM(D88:D94)</f>
        <v>375833.33333333331</v>
      </c>
      <c r="E87" s="13">
        <f t="shared" ref="E87:O87" si="16">SUM(E88:E94)</f>
        <v>375833.33333333331</v>
      </c>
      <c r="F87" s="13">
        <f t="shared" si="16"/>
        <v>365833.33333333331</v>
      </c>
      <c r="G87" s="13">
        <f t="shared" si="16"/>
        <v>365833.33333333331</v>
      </c>
      <c r="H87" s="13">
        <f t="shared" si="16"/>
        <v>365833.33333333331</v>
      </c>
      <c r="I87" s="13">
        <f t="shared" si="16"/>
        <v>365833.33333333331</v>
      </c>
      <c r="J87" s="13">
        <f t="shared" si="16"/>
        <v>365833.33333333331</v>
      </c>
      <c r="K87" s="13">
        <f t="shared" si="16"/>
        <v>360833.33333333331</v>
      </c>
      <c r="L87" s="13">
        <f t="shared" si="16"/>
        <v>360833.33333333331</v>
      </c>
      <c r="M87" s="13">
        <f t="shared" si="16"/>
        <v>360833.33333333331</v>
      </c>
      <c r="N87" s="13">
        <f t="shared" si="16"/>
        <v>360833.33333333331</v>
      </c>
      <c r="O87" s="13">
        <f t="shared" si="16"/>
        <v>360833.33333333331</v>
      </c>
    </row>
    <row r="88" spans="1:15" x14ac:dyDescent="0.2">
      <c r="A88" s="28">
        <v>3111</v>
      </c>
      <c r="B88" s="14" t="s">
        <v>100</v>
      </c>
      <c r="C88" s="15">
        <f t="shared" si="13"/>
        <v>2600000</v>
      </c>
      <c r="D88" s="15">
        <v>216666.66666666666</v>
      </c>
      <c r="E88" s="15">
        <v>216666.66666666666</v>
      </c>
      <c r="F88" s="15">
        <v>216666.66666666666</v>
      </c>
      <c r="G88" s="15">
        <v>216666.66666666666</v>
      </c>
      <c r="H88" s="15">
        <v>216666.66666666666</v>
      </c>
      <c r="I88" s="15">
        <v>216666.66666666666</v>
      </c>
      <c r="J88" s="15">
        <v>216666.66666666666</v>
      </c>
      <c r="K88" s="15">
        <v>216666.66666666666</v>
      </c>
      <c r="L88" s="15">
        <v>216666.66666666666</v>
      </c>
      <c r="M88" s="15">
        <v>216666.66666666666</v>
      </c>
      <c r="N88" s="15">
        <v>216666.66666666666</v>
      </c>
      <c r="O88" s="15">
        <v>216666.66666666666</v>
      </c>
    </row>
    <row r="89" spans="1:15" x14ac:dyDescent="0.2">
      <c r="A89" s="28">
        <v>3131</v>
      </c>
      <c r="B89" s="14" t="s">
        <v>101</v>
      </c>
      <c r="C89" s="15">
        <f t="shared" si="13"/>
        <v>199999.99999999997</v>
      </c>
      <c r="D89" s="15">
        <v>16666.666666666668</v>
      </c>
      <c r="E89" s="15">
        <v>16666.666666666668</v>
      </c>
      <c r="F89" s="15">
        <v>16666.666666666668</v>
      </c>
      <c r="G89" s="15">
        <v>16666.666666666668</v>
      </c>
      <c r="H89" s="15">
        <v>16666.666666666668</v>
      </c>
      <c r="I89" s="15">
        <v>16666.666666666668</v>
      </c>
      <c r="J89" s="15">
        <v>16666.666666666668</v>
      </c>
      <c r="K89" s="15">
        <v>16666.666666666668</v>
      </c>
      <c r="L89" s="15">
        <v>16666.666666666668</v>
      </c>
      <c r="M89" s="15">
        <v>16666.666666666668</v>
      </c>
      <c r="N89" s="15">
        <v>16666.666666666668</v>
      </c>
      <c r="O89" s="15">
        <v>16666.666666666668</v>
      </c>
    </row>
    <row r="90" spans="1:15" s="4" customFormat="1" ht="15" x14ac:dyDescent="0.2">
      <c r="A90" s="28">
        <v>3141</v>
      </c>
      <c r="B90" s="14" t="s">
        <v>102</v>
      </c>
      <c r="C90" s="15">
        <f t="shared" si="13"/>
        <v>450000</v>
      </c>
      <c r="D90" s="15">
        <v>37500</v>
      </c>
      <c r="E90" s="15">
        <v>37500</v>
      </c>
      <c r="F90" s="15">
        <v>37500</v>
      </c>
      <c r="G90" s="15">
        <v>37500</v>
      </c>
      <c r="H90" s="15">
        <v>37500</v>
      </c>
      <c r="I90" s="15">
        <v>37500</v>
      </c>
      <c r="J90" s="15">
        <v>37500</v>
      </c>
      <c r="K90" s="15">
        <v>37500</v>
      </c>
      <c r="L90" s="15">
        <v>37500</v>
      </c>
      <c r="M90" s="15">
        <v>37500</v>
      </c>
      <c r="N90" s="15">
        <v>37500</v>
      </c>
      <c r="O90" s="15">
        <v>37500</v>
      </c>
    </row>
    <row r="91" spans="1:15" x14ac:dyDescent="0.2">
      <c r="A91" s="28">
        <v>3151</v>
      </c>
      <c r="B91" s="14" t="s">
        <v>103</v>
      </c>
      <c r="C91" s="15">
        <f t="shared" si="13"/>
        <v>475000</v>
      </c>
      <c r="D91" s="15">
        <v>50000</v>
      </c>
      <c r="E91" s="15">
        <v>50000</v>
      </c>
      <c r="F91" s="15">
        <v>40000</v>
      </c>
      <c r="G91" s="15">
        <v>40000</v>
      </c>
      <c r="H91" s="15">
        <v>40000</v>
      </c>
      <c r="I91" s="15">
        <v>40000</v>
      </c>
      <c r="J91" s="15">
        <v>40000</v>
      </c>
      <c r="K91" s="15">
        <v>35000</v>
      </c>
      <c r="L91" s="15">
        <v>35000</v>
      </c>
      <c r="M91" s="15">
        <v>35000</v>
      </c>
      <c r="N91" s="15">
        <v>35000</v>
      </c>
      <c r="O91" s="15">
        <v>35000</v>
      </c>
    </row>
    <row r="92" spans="1:15" x14ac:dyDescent="0.2">
      <c r="A92" s="28">
        <v>3171</v>
      </c>
      <c r="B92" s="14" t="s">
        <v>104</v>
      </c>
      <c r="C92" s="15">
        <f t="shared" si="13"/>
        <v>399999.99999999994</v>
      </c>
      <c r="D92" s="15">
        <v>33333.333333333336</v>
      </c>
      <c r="E92" s="15">
        <v>33333.333333333336</v>
      </c>
      <c r="F92" s="15">
        <v>33333.333333333336</v>
      </c>
      <c r="G92" s="15">
        <v>33333.333333333336</v>
      </c>
      <c r="H92" s="15">
        <v>33333.333333333336</v>
      </c>
      <c r="I92" s="15">
        <v>33333.333333333336</v>
      </c>
      <c r="J92" s="15">
        <v>33333.333333333336</v>
      </c>
      <c r="K92" s="15">
        <v>33333.333333333336</v>
      </c>
      <c r="L92" s="15">
        <v>33333.333333333336</v>
      </c>
      <c r="M92" s="15">
        <v>33333.333333333336</v>
      </c>
      <c r="N92" s="15">
        <v>33333.333333333336</v>
      </c>
      <c r="O92" s="15">
        <v>33333.333333333336</v>
      </c>
    </row>
    <row r="93" spans="1:15" x14ac:dyDescent="0.2">
      <c r="A93" s="28">
        <v>3181</v>
      </c>
      <c r="B93" s="14" t="s">
        <v>105</v>
      </c>
      <c r="C93" s="15">
        <f t="shared" si="13"/>
        <v>240000</v>
      </c>
      <c r="D93" s="15">
        <v>20000</v>
      </c>
      <c r="E93" s="15">
        <v>20000</v>
      </c>
      <c r="F93" s="15">
        <v>20000</v>
      </c>
      <c r="G93" s="15">
        <v>20000</v>
      </c>
      <c r="H93" s="15">
        <v>20000</v>
      </c>
      <c r="I93" s="15">
        <v>20000</v>
      </c>
      <c r="J93" s="15">
        <v>20000</v>
      </c>
      <c r="K93" s="15">
        <v>20000</v>
      </c>
      <c r="L93" s="15">
        <v>20000</v>
      </c>
      <c r="M93" s="15">
        <v>20000</v>
      </c>
      <c r="N93" s="15">
        <v>20000</v>
      </c>
      <c r="O93" s="15">
        <v>20000</v>
      </c>
    </row>
    <row r="94" spans="1:15" s="4" customFormat="1" ht="15" x14ac:dyDescent="0.2">
      <c r="A94" s="28">
        <v>3191</v>
      </c>
      <c r="B94" s="14" t="s">
        <v>106</v>
      </c>
      <c r="C94" s="15">
        <f t="shared" si="13"/>
        <v>20000</v>
      </c>
      <c r="D94" s="15">
        <v>1666.6666666666667</v>
      </c>
      <c r="E94" s="15">
        <v>1666.6666666666667</v>
      </c>
      <c r="F94" s="15">
        <v>1666.6666666666667</v>
      </c>
      <c r="G94" s="15">
        <v>1666.6666666666667</v>
      </c>
      <c r="H94" s="15">
        <v>1666.6666666666667</v>
      </c>
      <c r="I94" s="15">
        <v>1666.6666666666667</v>
      </c>
      <c r="J94" s="15">
        <v>1666.6666666666667</v>
      </c>
      <c r="K94" s="15">
        <v>1666.6666666666667</v>
      </c>
      <c r="L94" s="15">
        <v>1666.6666666666667</v>
      </c>
      <c r="M94" s="15">
        <v>1666.6666666666667</v>
      </c>
      <c r="N94" s="15">
        <v>1666.6666666666667</v>
      </c>
      <c r="O94" s="15">
        <v>1666.6666666666667</v>
      </c>
    </row>
    <row r="95" spans="1:15" ht="15" x14ac:dyDescent="0.25">
      <c r="A95" s="27">
        <v>3200</v>
      </c>
      <c r="B95" s="12" t="s">
        <v>107</v>
      </c>
      <c r="C95" s="13">
        <f t="shared" si="13"/>
        <v>855000</v>
      </c>
      <c r="D95" s="13">
        <f>SUM(D96:D98)</f>
        <v>58000</v>
      </c>
      <c r="E95" s="13">
        <f t="shared" ref="E95:O95" si="17">SUM(E96:E98)</f>
        <v>72000</v>
      </c>
      <c r="F95" s="13">
        <f t="shared" si="17"/>
        <v>72000</v>
      </c>
      <c r="G95" s="13">
        <f t="shared" si="17"/>
        <v>72000</v>
      </c>
      <c r="H95" s="13">
        <f t="shared" si="17"/>
        <v>74500</v>
      </c>
      <c r="I95" s="13">
        <f t="shared" si="17"/>
        <v>74500</v>
      </c>
      <c r="J95" s="13">
        <f t="shared" si="17"/>
        <v>72000</v>
      </c>
      <c r="K95" s="13">
        <f t="shared" si="17"/>
        <v>72000</v>
      </c>
      <c r="L95" s="13">
        <f t="shared" si="17"/>
        <v>72000</v>
      </c>
      <c r="M95" s="13">
        <f t="shared" si="17"/>
        <v>72000</v>
      </c>
      <c r="N95" s="13">
        <f t="shared" si="17"/>
        <v>72000</v>
      </c>
      <c r="O95" s="13">
        <f t="shared" si="17"/>
        <v>72000</v>
      </c>
    </row>
    <row r="96" spans="1:15" x14ac:dyDescent="0.2">
      <c r="A96" s="28">
        <v>3221</v>
      </c>
      <c r="B96" s="14" t="s">
        <v>108</v>
      </c>
      <c r="C96" s="15">
        <f t="shared" si="13"/>
        <v>820000</v>
      </c>
      <c r="D96" s="15">
        <v>28000</v>
      </c>
      <c r="E96" s="15">
        <v>72000</v>
      </c>
      <c r="F96" s="15">
        <v>72000</v>
      </c>
      <c r="G96" s="15">
        <v>72000</v>
      </c>
      <c r="H96" s="15">
        <v>72000</v>
      </c>
      <c r="I96" s="15">
        <v>72000</v>
      </c>
      <c r="J96" s="15">
        <v>72000</v>
      </c>
      <c r="K96" s="15">
        <v>72000</v>
      </c>
      <c r="L96" s="15">
        <v>72000</v>
      </c>
      <c r="M96" s="15">
        <v>72000</v>
      </c>
      <c r="N96" s="15">
        <v>72000</v>
      </c>
      <c r="O96" s="15">
        <v>72000</v>
      </c>
    </row>
    <row r="97" spans="1:15" x14ac:dyDescent="0.2">
      <c r="A97" s="28">
        <v>3291</v>
      </c>
      <c r="B97" s="14" t="s">
        <v>109</v>
      </c>
      <c r="C97" s="15">
        <f t="shared" si="13"/>
        <v>5000</v>
      </c>
      <c r="D97" s="15">
        <v>0</v>
      </c>
      <c r="E97" s="15">
        <v>0</v>
      </c>
      <c r="F97" s="15">
        <v>0</v>
      </c>
      <c r="G97" s="15">
        <v>0</v>
      </c>
      <c r="H97" s="15">
        <v>2500</v>
      </c>
      <c r="I97" s="15">
        <v>2500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</row>
    <row r="98" spans="1:15" x14ac:dyDescent="0.2">
      <c r="A98" s="28">
        <v>3292</v>
      </c>
      <c r="B98" s="14" t="s">
        <v>110</v>
      </c>
      <c r="C98" s="15">
        <f t="shared" si="13"/>
        <v>30000</v>
      </c>
      <c r="D98" s="15">
        <v>30000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</row>
    <row r="99" spans="1:15" ht="15" x14ac:dyDescent="0.25">
      <c r="A99" s="29">
        <v>3300</v>
      </c>
      <c r="B99" s="16" t="s">
        <v>111</v>
      </c>
      <c r="C99" s="13">
        <f t="shared" si="13"/>
        <v>575560</v>
      </c>
      <c r="D99" s="13">
        <f>SUM(D100:D105)</f>
        <v>25040</v>
      </c>
      <c r="E99" s="13">
        <f t="shared" ref="E99:O99" si="18">SUM(E100:E105)</f>
        <v>130040</v>
      </c>
      <c r="F99" s="13">
        <f t="shared" si="18"/>
        <v>25040</v>
      </c>
      <c r="G99" s="13">
        <f t="shared" si="18"/>
        <v>105040</v>
      </c>
      <c r="H99" s="13">
        <f t="shared" si="18"/>
        <v>33800</v>
      </c>
      <c r="I99" s="13">
        <f t="shared" si="18"/>
        <v>33800</v>
      </c>
      <c r="J99" s="13">
        <f t="shared" si="18"/>
        <v>68800</v>
      </c>
      <c r="K99" s="13">
        <f t="shared" si="18"/>
        <v>68800</v>
      </c>
      <c r="L99" s="13">
        <f t="shared" si="18"/>
        <v>8800</v>
      </c>
      <c r="M99" s="13">
        <f t="shared" si="18"/>
        <v>38800</v>
      </c>
      <c r="N99" s="13">
        <f t="shared" si="18"/>
        <v>28800</v>
      </c>
      <c r="O99" s="13">
        <f t="shared" si="18"/>
        <v>8800</v>
      </c>
    </row>
    <row r="100" spans="1:15" x14ac:dyDescent="0.2">
      <c r="A100" s="28">
        <v>3311</v>
      </c>
      <c r="B100" s="14" t="s">
        <v>112</v>
      </c>
      <c r="C100" s="15">
        <f t="shared" si="13"/>
        <v>144960</v>
      </c>
      <c r="D100" s="15">
        <v>16240</v>
      </c>
      <c r="E100" s="15">
        <v>16240</v>
      </c>
      <c r="F100" s="15">
        <v>16240</v>
      </c>
      <c r="G100" s="15">
        <v>16240</v>
      </c>
      <c r="H100" s="15">
        <v>20000</v>
      </c>
      <c r="I100" s="15">
        <v>20000</v>
      </c>
      <c r="J100" s="15">
        <v>20000</v>
      </c>
      <c r="K100" s="15">
        <v>20000</v>
      </c>
      <c r="L100" s="15">
        <v>0</v>
      </c>
      <c r="M100" s="15">
        <v>0</v>
      </c>
      <c r="N100" s="15">
        <v>0</v>
      </c>
      <c r="O100" s="15">
        <v>0</v>
      </c>
    </row>
    <row r="101" spans="1:15" x14ac:dyDescent="0.2">
      <c r="A101" s="28">
        <v>3312</v>
      </c>
      <c r="B101" s="14" t="s">
        <v>113</v>
      </c>
      <c r="C101" s="15">
        <f t="shared" si="13"/>
        <v>105600</v>
      </c>
      <c r="D101" s="15">
        <v>8800</v>
      </c>
      <c r="E101" s="15">
        <v>8800</v>
      </c>
      <c r="F101" s="15">
        <v>8800</v>
      </c>
      <c r="G101" s="15">
        <v>8800</v>
      </c>
      <c r="H101" s="15">
        <v>8800</v>
      </c>
      <c r="I101" s="15">
        <v>8800</v>
      </c>
      <c r="J101" s="15">
        <v>8800</v>
      </c>
      <c r="K101" s="15">
        <v>8800</v>
      </c>
      <c r="L101" s="15">
        <v>8800</v>
      </c>
      <c r="M101" s="15">
        <v>8800</v>
      </c>
      <c r="N101" s="15">
        <v>8800</v>
      </c>
      <c r="O101" s="15">
        <v>8800</v>
      </c>
    </row>
    <row r="102" spans="1:15" s="4" customFormat="1" ht="15" x14ac:dyDescent="0.2">
      <c r="A102" s="28">
        <v>3321</v>
      </c>
      <c r="B102" s="14" t="s">
        <v>114</v>
      </c>
      <c r="C102" s="15">
        <f t="shared" si="13"/>
        <v>25000</v>
      </c>
      <c r="D102" s="15">
        <v>0</v>
      </c>
      <c r="E102" s="15">
        <v>25000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</row>
    <row r="103" spans="1:15" ht="28.5" x14ac:dyDescent="0.2">
      <c r="A103" s="28">
        <v>3331</v>
      </c>
      <c r="B103" s="14" t="s">
        <v>115</v>
      </c>
      <c r="C103" s="15">
        <f t="shared" si="13"/>
        <v>140000</v>
      </c>
      <c r="D103" s="15">
        <v>0</v>
      </c>
      <c r="E103" s="15">
        <v>40000</v>
      </c>
      <c r="F103" s="15">
        <v>0</v>
      </c>
      <c r="G103" s="15">
        <v>40000</v>
      </c>
      <c r="H103" s="15">
        <v>0</v>
      </c>
      <c r="I103" s="15">
        <v>0</v>
      </c>
      <c r="J103" s="15">
        <v>0</v>
      </c>
      <c r="K103" s="15">
        <v>40000</v>
      </c>
      <c r="L103" s="15">
        <v>0</v>
      </c>
      <c r="M103" s="15">
        <v>0</v>
      </c>
      <c r="N103" s="15">
        <v>20000</v>
      </c>
      <c r="O103" s="15">
        <v>0</v>
      </c>
    </row>
    <row r="104" spans="1:15" x14ac:dyDescent="0.2">
      <c r="A104" s="28">
        <v>3361</v>
      </c>
      <c r="B104" s="14" t="s">
        <v>116</v>
      </c>
      <c r="C104" s="15">
        <f t="shared" si="13"/>
        <v>150000</v>
      </c>
      <c r="D104" s="15">
        <v>0</v>
      </c>
      <c r="E104" s="15">
        <v>40000</v>
      </c>
      <c r="F104" s="15">
        <v>0</v>
      </c>
      <c r="G104" s="15">
        <v>40000</v>
      </c>
      <c r="H104" s="15">
        <v>0</v>
      </c>
      <c r="I104" s="15">
        <v>0</v>
      </c>
      <c r="J104" s="15">
        <v>40000</v>
      </c>
      <c r="K104" s="15">
        <v>0</v>
      </c>
      <c r="L104" s="15">
        <v>0</v>
      </c>
      <c r="M104" s="15">
        <v>30000</v>
      </c>
      <c r="N104" s="15">
        <v>0</v>
      </c>
      <c r="O104" s="15">
        <v>0</v>
      </c>
    </row>
    <row r="105" spans="1:15" x14ac:dyDescent="0.2">
      <c r="A105" s="28">
        <v>3399</v>
      </c>
      <c r="B105" s="14" t="s">
        <v>117</v>
      </c>
      <c r="C105" s="15">
        <f t="shared" si="13"/>
        <v>10000</v>
      </c>
      <c r="D105" s="15">
        <v>0</v>
      </c>
      <c r="E105" s="15">
        <v>0</v>
      </c>
      <c r="F105" s="15">
        <v>0</v>
      </c>
      <c r="G105" s="15">
        <v>0</v>
      </c>
      <c r="H105" s="15">
        <v>5000</v>
      </c>
      <c r="I105" s="15">
        <v>5000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</row>
    <row r="106" spans="1:15" ht="15" x14ac:dyDescent="0.25">
      <c r="A106" s="27">
        <v>3400</v>
      </c>
      <c r="B106" s="17" t="s">
        <v>118</v>
      </c>
      <c r="C106" s="13">
        <f t="shared" si="13"/>
        <v>984755.00000000035</v>
      </c>
      <c r="D106" s="13">
        <f>SUM(D107:D112)</f>
        <v>59833.333333333336</v>
      </c>
      <c r="E106" s="13">
        <f t="shared" ref="E106:O106" si="19">SUM(E107:E112)</f>
        <v>54833.333333333336</v>
      </c>
      <c r="F106" s="13">
        <f t="shared" si="19"/>
        <v>464833.33333333331</v>
      </c>
      <c r="G106" s="13">
        <f t="shared" si="19"/>
        <v>44833.333333333336</v>
      </c>
      <c r="H106" s="13">
        <f t="shared" si="19"/>
        <v>44833.333333333336</v>
      </c>
      <c r="I106" s="13">
        <f t="shared" si="19"/>
        <v>44833.333333333336</v>
      </c>
      <c r="J106" s="13">
        <f t="shared" si="19"/>
        <v>44833.333333333336</v>
      </c>
      <c r="K106" s="13">
        <f t="shared" si="19"/>
        <v>44833.333333333336</v>
      </c>
      <c r="L106" s="13">
        <f t="shared" si="19"/>
        <v>44833.333333333336</v>
      </c>
      <c r="M106" s="13">
        <f t="shared" si="19"/>
        <v>44833.333333333336</v>
      </c>
      <c r="N106" s="13">
        <f t="shared" si="19"/>
        <v>44833.333333333336</v>
      </c>
      <c r="O106" s="13">
        <f t="shared" si="19"/>
        <v>46588.333333333336</v>
      </c>
    </row>
    <row r="107" spans="1:15" x14ac:dyDescent="0.2">
      <c r="A107" s="28">
        <v>3411</v>
      </c>
      <c r="B107" s="14" t="s">
        <v>119</v>
      </c>
      <c r="C107" s="15">
        <f t="shared" si="13"/>
        <v>84000</v>
      </c>
      <c r="D107" s="15">
        <v>7000</v>
      </c>
      <c r="E107" s="15">
        <v>7000</v>
      </c>
      <c r="F107" s="15">
        <v>7000</v>
      </c>
      <c r="G107" s="15">
        <v>7000</v>
      </c>
      <c r="H107" s="15">
        <v>7000</v>
      </c>
      <c r="I107" s="15">
        <v>7000</v>
      </c>
      <c r="J107" s="15">
        <v>7000</v>
      </c>
      <c r="K107" s="15">
        <v>7000</v>
      </c>
      <c r="L107" s="15">
        <v>7000</v>
      </c>
      <c r="M107" s="15">
        <v>7000</v>
      </c>
      <c r="N107" s="15">
        <v>7000</v>
      </c>
      <c r="O107" s="15">
        <v>7000</v>
      </c>
    </row>
    <row r="108" spans="1:15" x14ac:dyDescent="0.2">
      <c r="A108" s="28">
        <v>3451</v>
      </c>
      <c r="B108" s="14" t="s">
        <v>120</v>
      </c>
      <c r="C108" s="15">
        <f t="shared" si="13"/>
        <v>200000</v>
      </c>
      <c r="D108" s="15">
        <v>10000</v>
      </c>
      <c r="E108" s="15">
        <v>0</v>
      </c>
      <c r="F108" s="15">
        <v>190000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</row>
    <row r="109" spans="1:15" s="4" customFormat="1" ht="15" x14ac:dyDescent="0.2">
      <c r="A109" s="28">
        <v>3452</v>
      </c>
      <c r="B109" s="14" t="s">
        <v>121</v>
      </c>
      <c r="C109" s="15">
        <f t="shared" si="13"/>
        <v>565755</v>
      </c>
      <c r="D109" s="15">
        <v>37000</v>
      </c>
      <c r="E109" s="15">
        <v>37000</v>
      </c>
      <c r="F109" s="15">
        <v>157000</v>
      </c>
      <c r="G109" s="15">
        <v>37000</v>
      </c>
      <c r="H109" s="15">
        <v>37000</v>
      </c>
      <c r="I109" s="15">
        <v>37000</v>
      </c>
      <c r="J109" s="15">
        <v>37000</v>
      </c>
      <c r="K109" s="15">
        <v>37000</v>
      </c>
      <c r="L109" s="15">
        <v>37000</v>
      </c>
      <c r="M109" s="15">
        <v>37000</v>
      </c>
      <c r="N109" s="15">
        <v>37000</v>
      </c>
      <c r="O109" s="15">
        <v>38755</v>
      </c>
    </row>
    <row r="110" spans="1:15" x14ac:dyDescent="0.2">
      <c r="A110" s="28">
        <v>3453</v>
      </c>
      <c r="B110" s="14" t="s">
        <v>122</v>
      </c>
      <c r="C110" s="15">
        <f t="shared" si="13"/>
        <v>120000</v>
      </c>
      <c r="D110" s="15">
        <v>0</v>
      </c>
      <c r="E110" s="15">
        <v>10000</v>
      </c>
      <c r="F110" s="15">
        <v>110000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</row>
    <row r="111" spans="1:15" x14ac:dyDescent="0.2">
      <c r="A111" s="28">
        <v>3471</v>
      </c>
      <c r="B111" s="14" t="s">
        <v>123</v>
      </c>
      <c r="C111" s="15">
        <f t="shared" si="13"/>
        <v>10000</v>
      </c>
      <c r="D111" s="15">
        <v>833.33333333333337</v>
      </c>
      <c r="E111" s="15">
        <v>833.33333333333337</v>
      </c>
      <c r="F111" s="15">
        <v>833.33333333333337</v>
      </c>
      <c r="G111" s="15">
        <v>833.33333333333337</v>
      </c>
      <c r="H111" s="15">
        <v>833.33333333333337</v>
      </c>
      <c r="I111" s="15">
        <v>833.33333333333337</v>
      </c>
      <c r="J111" s="15">
        <v>833.33333333333337</v>
      </c>
      <c r="K111" s="15">
        <v>833.33333333333337</v>
      </c>
      <c r="L111" s="15">
        <v>833.33333333333337</v>
      </c>
      <c r="M111" s="15">
        <v>833.33333333333337</v>
      </c>
      <c r="N111" s="15">
        <v>833.33333333333337</v>
      </c>
      <c r="O111" s="15">
        <v>833.33333333333337</v>
      </c>
    </row>
    <row r="112" spans="1:15" x14ac:dyDescent="0.2">
      <c r="A112" s="28">
        <v>3491</v>
      </c>
      <c r="B112" s="14" t="s">
        <v>124</v>
      </c>
      <c r="C112" s="15">
        <f t="shared" si="13"/>
        <v>5000</v>
      </c>
      <c r="D112" s="15">
        <v>5000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</row>
    <row r="113" spans="1:15" ht="30" x14ac:dyDescent="0.25">
      <c r="A113" s="27">
        <v>3500</v>
      </c>
      <c r="B113" s="18" t="s">
        <v>125</v>
      </c>
      <c r="C113" s="13">
        <f t="shared" si="13"/>
        <v>2064999.9999999993</v>
      </c>
      <c r="D113" s="13">
        <f>SUM(D114:D129)</f>
        <v>397712.12121212122</v>
      </c>
      <c r="E113" s="13">
        <f t="shared" ref="E113:O113" si="20">SUM(E114:E129)</f>
        <v>171712.12121212119</v>
      </c>
      <c r="F113" s="13">
        <f t="shared" si="20"/>
        <v>111712.12121212122</v>
      </c>
      <c r="G113" s="13">
        <f t="shared" si="20"/>
        <v>372712.12121212122</v>
      </c>
      <c r="H113" s="13">
        <f t="shared" si="20"/>
        <v>91712.121212121216</v>
      </c>
      <c r="I113" s="13">
        <f t="shared" si="20"/>
        <v>152712.12121212122</v>
      </c>
      <c r="J113" s="13">
        <f t="shared" si="20"/>
        <v>311712.12121212122</v>
      </c>
      <c r="K113" s="13">
        <f t="shared" si="20"/>
        <v>112712.12121212122</v>
      </c>
      <c r="L113" s="13">
        <f t="shared" si="20"/>
        <v>91712.121212121216</v>
      </c>
      <c r="M113" s="13">
        <f t="shared" si="20"/>
        <v>121712.12121212122</v>
      </c>
      <c r="N113" s="13">
        <f t="shared" si="20"/>
        <v>109712.12121212122</v>
      </c>
      <c r="O113" s="13">
        <f t="shared" si="20"/>
        <v>19166.666666666668</v>
      </c>
    </row>
    <row r="114" spans="1:15" x14ac:dyDescent="0.2">
      <c r="A114" s="28">
        <v>3512</v>
      </c>
      <c r="B114" s="14" t="s">
        <v>126</v>
      </c>
      <c r="C114" s="15">
        <f t="shared" si="13"/>
        <v>50000</v>
      </c>
      <c r="D114" s="15">
        <v>30000</v>
      </c>
      <c r="E114" s="15">
        <v>10000</v>
      </c>
      <c r="F114" s="15">
        <v>10000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</row>
    <row r="115" spans="1:15" x14ac:dyDescent="0.2">
      <c r="A115" s="28">
        <v>3514</v>
      </c>
      <c r="B115" s="14" t="s">
        <v>127</v>
      </c>
      <c r="C115" s="15">
        <f t="shared" si="13"/>
        <v>50000</v>
      </c>
      <c r="D115" s="15">
        <v>30000</v>
      </c>
      <c r="E115" s="15">
        <v>10000</v>
      </c>
      <c r="F115" s="15">
        <v>10000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</row>
    <row r="116" spans="1:15" x14ac:dyDescent="0.2">
      <c r="A116" s="28">
        <v>3521</v>
      </c>
      <c r="B116" s="14" t="s">
        <v>128</v>
      </c>
      <c r="C116" s="15">
        <f t="shared" si="13"/>
        <v>50000</v>
      </c>
      <c r="D116" s="15">
        <v>10000</v>
      </c>
      <c r="E116" s="15">
        <v>0</v>
      </c>
      <c r="F116" s="15">
        <v>0</v>
      </c>
      <c r="G116" s="15">
        <v>20000</v>
      </c>
      <c r="H116" s="15">
        <v>0</v>
      </c>
      <c r="I116" s="15">
        <v>0</v>
      </c>
      <c r="J116" s="15">
        <v>10000</v>
      </c>
      <c r="K116" s="15">
        <v>0</v>
      </c>
      <c r="L116" s="15">
        <v>0</v>
      </c>
      <c r="M116" s="15">
        <v>0</v>
      </c>
      <c r="N116" s="15">
        <v>10000</v>
      </c>
      <c r="O116" s="15">
        <v>0</v>
      </c>
    </row>
    <row r="117" spans="1:15" x14ac:dyDescent="0.2">
      <c r="A117" s="28">
        <v>3522</v>
      </c>
      <c r="B117" s="14" t="s">
        <v>129</v>
      </c>
      <c r="C117" s="15">
        <f t="shared" si="13"/>
        <v>50000</v>
      </c>
      <c r="D117" s="15">
        <v>20000</v>
      </c>
      <c r="E117" s="15">
        <v>0</v>
      </c>
      <c r="F117" s="15">
        <v>0</v>
      </c>
      <c r="G117" s="15">
        <v>10000</v>
      </c>
      <c r="H117" s="15">
        <v>0</v>
      </c>
      <c r="I117" s="15">
        <v>0</v>
      </c>
      <c r="J117" s="15">
        <v>10000</v>
      </c>
      <c r="K117" s="15">
        <v>0</v>
      </c>
      <c r="L117" s="15">
        <v>0</v>
      </c>
      <c r="M117" s="15">
        <v>0</v>
      </c>
      <c r="N117" s="15">
        <v>10000</v>
      </c>
      <c r="O117" s="15">
        <v>0</v>
      </c>
    </row>
    <row r="118" spans="1:15" x14ac:dyDescent="0.2">
      <c r="A118" s="28">
        <v>3523</v>
      </c>
      <c r="B118" s="14" t="s">
        <v>130</v>
      </c>
      <c r="C118" s="15">
        <f t="shared" si="13"/>
        <v>30000</v>
      </c>
      <c r="D118" s="15">
        <v>10000</v>
      </c>
      <c r="E118" s="15">
        <v>0</v>
      </c>
      <c r="F118" s="15">
        <v>0</v>
      </c>
      <c r="G118" s="15">
        <v>0</v>
      </c>
      <c r="H118" s="15">
        <v>0</v>
      </c>
      <c r="I118" s="15">
        <v>10000</v>
      </c>
      <c r="J118" s="15">
        <v>0</v>
      </c>
      <c r="K118" s="15">
        <v>0</v>
      </c>
      <c r="L118" s="15">
        <v>0</v>
      </c>
      <c r="M118" s="15">
        <v>0</v>
      </c>
      <c r="N118" s="15">
        <v>10000</v>
      </c>
      <c r="O118" s="15">
        <v>0</v>
      </c>
    </row>
    <row r="119" spans="1:15" x14ac:dyDescent="0.2">
      <c r="A119" s="28">
        <v>3531</v>
      </c>
      <c r="B119" s="14" t="s">
        <v>131</v>
      </c>
      <c r="C119" s="15">
        <f t="shared" si="13"/>
        <v>650000</v>
      </c>
      <c r="D119" s="15">
        <v>200000</v>
      </c>
      <c r="E119" s="15">
        <v>0</v>
      </c>
      <c r="F119" s="15">
        <v>0</v>
      </c>
      <c r="G119" s="15">
        <v>250000</v>
      </c>
      <c r="H119" s="15">
        <v>0</v>
      </c>
      <c r="I119" s="15">
        <v>0</v>
      </c>
      <c r="J119" s="15">
        <v>200000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</row>
    <row r="120" spans="1:15" x14ac:dyDescent="0.2">
      <c r="A120" s="28">
        <v>3532</v>
      </c>
      <c r="B120" s="14" t="s">
        <v>132</v>
      </c>
      <c r="C120" s="15">
        <f t="shared" si="13"/>
        <v>130000</v>
      </c>
      <c r="D120" s="15">
        <v>0</v>
      </c>
      <c r="E120" s="15">
        <v>50000</v>
      </c>
      <c r="F120" s="15">
        <v>0</v>
      </c>
      <c r="G120" s="15">
        <v>0</v>
      </c>
      <c r="H120" s="15">
        <v>0</v>
      </c>
      <c r="I120" s="15">
        <v>50000</v>
      </c>
      <c r="J120" s="15">
        <v>0</v>
      </c>
      <c r="K120" s="15">
        <v>0</v>
      </c>
      <c r="L120" s="15">
        <v>0</v>
      </c>
      <c r="M120" s="15">
        <v>30000</v>
      </c>
      <c r="N120" s="15">
        <v>0</v>
      </c>
      <c r="O120" s="15">
        <v>0</v>
      </c>
    </row>
    <row r="121" spans="1:15" x14ac:dyDescent="0.2">
      <c r="A121" s="28">
        <v>3551</v>
      </c>
      <c r="B121" s="14" t="s">
        <v>133</v>
      </c>
      <c r="C121" s="15">
        <f t="shared" si="13"/>
        <v>120000</v>
      </c>
      <c r="D121" s="15">
        <v>12000</v>
      </c>
      <c r="E121" s="15">
        <v>12000</v>
      </c>
      <c r="F121" s="15">
        <v>12000</v>
      </c>
      <c r="G121" s="15">
        <v>12000</v>
      </c>
      <c r="H121" s="15">
        <v>12000</v>
      </c>
      <c r="I121" s="15">
        <v>12000</v>
      </c>
      <c r="J121" s="15">
        <v>12000</v>
      </c>
      <c r="K121" s="15">
        <v>12000</v>
      </c>
      <c r="L121" s="15">
        <v>12000</v>
      </c>
      <c r="M121" s="15">
        <v>12000</v>
      </c>
      <c r="N121" s="15">
        <v>0</v>
      </c>
      <c r="O121" s="15">
        <v>0</v>
      </c>
    </row>
    <row r="122" spans="1:15" x14ac:dyDescent="0.2">
      <c r="A122" s="28">
        <v>3552</v>
      </c>
      <c r="B122" s="14" t="s">
        <v>134</v>
      </c>
      <c r="C122" s="15">
        <f t="shared" si="13"/>
        <v>600000</v>
      </c>
      <c r="D122" s="15">
        <v>54545.454545454544</v>
      </c>
      <c r="E122" s="15">
        <v>54545.454545454544</v>
      </c>
      <c r="F122" s="15">
        <v>54545.454545454544</v>
      </c>
      <c r="G122" s="15">
        <v>54545.454545454544</v>
      </c>
      <c r="H122" s="15">
        <v>54545.454545454544</v>
      </c>
      <c r="I122" s="15">
        <v>54545.454545454544</v>
      </c>
      <c r="J122" s="15">
        <v>54545.454545454544</v>
      </c>
      <c r="K122" s="15">
        <v>54545.454545454544</v>
      </c>
      <c r="L122" s="15">
        <v>54545.454545454544</v>
      </c>
      <c r="M122" s="15">
        <v>54545.454545454544</v>
      </c>
      <c r="N122" s="15">
        <v>54545.454545454544</v>
      </c>
      <c r="O122" s="15">
        <v>0</v>
      </c>
    </row>
    <row r="123" spans="1:15" x14ac:dyDescent="0.2">
      <c r="A123" s="28">
        <v>3571</v>
      </c>
      <c r="B123" s="14" t="s">
        <v>135</v>
      </c>
      <c r="C123" s="15">
        <f t="shared" si="13"/>
        <v>80000</v>
      </c>
      <c r="D123" s="15">
        <v>6666.666666666667</v>
      </c>
      <c r="E123" s="15">
        <v>6666.666666666667</v>
      </c>
      <c r="F123" s="15">
        <v>6666.666666666667</v>
      </c>
      <c r="G123" s="15">
        <v>6666.666666666667</v>
      </c>
      <c r="H123" s="15">
        <v>6666.666666666667</v>
      </c>
      <c r="I123" s="15">
        <v>6666.666666666667</v>
      </c>
      <c r="J123" s="15">
        <v>6666.666666666667</v>
      </c>
      <c r="K123" s="15">
        <v>6666.666666666667</v>
      </c>
      <c r="L123" s="15">
        <v>6666.666666666667</v>
      </c>
      <c r="M123" s="15">
        <v>6666.666666666667</v>
      </c>
      <c r="N123" s="15">
        <v>6666.666666666667</v>
      </c>
      <c r="O123" s="15">
        <v>6666.666666666667</v>
      </c>
    </row>
    <row r="124" spans="1:15" x14ac:dyDescent="0.2">
      <c r="A124" s="28">
        <v>3572</v>
      </c>
      <c r="B124" s="14" t="s">
        <v>136</v>
      </c>
      <c r="C124" s="15">
        <f t="shared" si="13"/>
        <v>50000</v>
      </c>
      <c r="D124" s="15">
        <v>0</v>
      </c>
      <c r="E124" s="15">
        <v>5000</v>
      </c>
      <c r="F124" s="15">
        <v>5000</v>
      </c>
      <c r="G124" s="15">
        <v>5000</v>
      </c>
      <c r="H124" s="15">
        <v>5000</v>
      </c>
      <c r="I124" s="15">
        <v>5000</v>
      </c>
      <c r="J124" s="15">
        <v>5000</v>
      </c>
      <c r="K124" s="15">
        <v>5000</v>
      </c>
      <c r="L124" s="15">
        <v>5000</v>
      </c>
      <c r="M124" s="15">
        <v>5000</v>
      </c>
      <c r="N124" s="15">
        <v>5000</v>
      </c>
      <c r="O124" s="15">
        <v>0</v>
      </c>
    </row>
    <row r="125" spans="1:15" x14ac:dyDescent="0.2">
      <c r="A125" s="28">
        <v>3573</v>
      </c>
      <c r="B125" s="14" t="s">
        <v>137</v>
      </c>
      <c r="C125" s="15">
        <f t="shared" si="13"/>
        <v>20000</v>
      </c>
      <c r="D125" s="15">
        <v>10000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10000</v>
      </c>
      <c r="L125" s="15">
        <v>0</v>
      </c>
      <c r="M125" s="15">
        <v>0</v>
      </c>
      <c r="N125" s="15">
        <v>0</v>
      </c>
      <c r="O125" s="15">
        <v>0</v>
      </c>
    </row>
    <row r="126" spans="1:15" x14ac:dyDescent="0.2">
      <c r="A126" s="28">
        <v>3574</v>
      </c>
      <c r="B126" s="14" t="s">
        <v>138</v>
      </c>
      <c r="C126" s="15">
        <f t="shared" si="13"/>
        <v>20000</v>
      </c>
      <c r="D126" s="15">
        <v>0</v>
      </c>
      <c r="E126" s="15">
        <v>10000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10000</v>
      </c>
      <c r="L126" s="15">
        <v>0</v>
      </c>
      <c r="M126" s="15">
        <v>0</v>
      </c>
      <c r="N126" s="15">
        <v>0</v>
      </c>
      <c r="O126" s="15">
        <v>0</v>
      </c>
    </row>
    <row r="127" spans="1:15" s="4" customFormat="1" ht="15" x14ac:dyDescent="0.2">
      <c r="A127" s="28">
        <v>3581</v>
      </c>
      <c r="B127" s="14" t="s">
        <v>139</v>
      </c>
      <c r="C127" s="15">
        <f t="shared" si="13"/>
        <v>5000</v>
      </c>
      <c r="D127" s="15">
        <v>1000</v>
      </c>
      <c r="E127" s="15">
        <v>0</v>
      </c>
      <c r="F127" s="15">
        <v>0</v>
      </c>
      <c r="G127" s="15">
        <v>1000</v>
      </c>
      <c r="H127" s="15">
        <v>0</v>
      </c>
      <c r="I127" s="15">
        <v>1000</v>
      </c>
      <c r="J127" s="15">
        <v>0</v>
      </c>
      <c r="K127" s="15">
        <v>1000</v>
      </c>
      <c r="L127" s="15">
        <v>0</v>
      </c>
      <c r="M127" s="15">
        <v>0</v>
      </c>
      <c r="N127" s="15">
        <v>1000</v>
      </c>
      <c r="O127" s="15">
        <v>0</v>
      </c>
    </row>
    <row r="128" spans="1:15" x14ac:dyDescent="0.2">
      <c r="A128" s="28">
        <v>3591</v>
      </c>
      <c r="B128" s="14" t="s">
        <v>140</v>
      </c>
      <c r="C128" s="15">
        <f t="shared" si="13"/>
        <v>10000</v>
      </c>
      <c r="D128" s="15">
        <v>1000</v>
      </c>
      <c r="E128" s="15">
        <v>1000</v>
      </c>
      <c r="F128" s="15">
        <v>1000</v>
      </c>
      <c r="G128" s="15">
        <v>1000</v>
      </c>
      <c r="H128" s="15">
        <v>1000</v>
      </c>
      <c r="I128" s="15">
        <v>1000</v>
      </c>
      <c r="J128" s="15">
        <v>1000</v>
      </c>
      <c r="K128" s="15">
        <v>1000</v>
      </c>
      <c r="L128" s="15">
        <v>1000</v>
      </c>
      <c r="M128" s="15">
        <v>1000</v>
      </c>
      <c r="N128" s="15">
        <v>0</v>
      </c>
      <c r="O128" s="15">
        <v>0</v>
      </c>
    </row>
    <row r="129" spans="1:15" x14ac:dyDescent="0.2">
      <c r="A129" s="28">
        <v>3592</v>
      </c>
      <c r="B129" s="14" t="s">
        <v>141</v>
      </c>
      <c r="C129" s="15">
        <f t="shared" si="13"/>
        <v>150000</v>
      </c>
      <c r="D129" s="15">
        <v>12500</v>
      </c>
      <c r="E129" s="15">
        <v>12500</v>
      </c>
      <c r="F129" s="15">
        <v>12500</v>
      </c>
      <c r="G129" s="15">
        <v>12500</v>
      </c>
      <c r="H129" s="15">
        <v>12500</v>
      </c>
      <c r="I129" s="15">
        <v>12500</v>
      </c>
      <c r="J129" s="15">
        <v>12500</v>
      </c>
      <c r="K129" s="15">
        <v>12500</v>
      </c>
      <c r="L129" s="15">
        <v>12500</v>
      </c>
      <c r="M129" s="15">
        <v>12500</v>
      </c>
      <c r="N129" s="15">
        <v>12500</v>
      </c>
      <c r="O129" s="15">
        <v>12500</v>
      </c>
    </row>
    <row r="130" spans="1:15" ht="15" x14ac:dyDescent="0.25">
      <c r="A130" s="27">
        <v>3600</v>
      </c>
      <c r="B130" s="12" t="s">
        <v>142</v>
      </c>
      <c r="C130" s="13">
        <f t="shared" si="13"/>
        <v>75000</v>
      </c>
      <c r="D130" s="13">
        <f>SUM(D131:D133)</f>
        <v>5500</v>
      </c>
      <c r="E130" s="13">
        <f t="shared" ref="E130:O130" si="21">SUM(E131:E133)</f>
        <v>10500</v>
      </c>
      <c r="F130" s="13">
        <f t="shared" si="21"/>
        <v>5500</v>
      </c>
      <c r="G130" s="13">
        <f t="shared" si="21"/>
        <v>5500</v>
      </c>
      <c r="H130" s="13">
        <f t="shared" si="21"/>
        <v>5500</v>
      </c>
      <c r="I130" s="13">
        <f t="shared" si="21"/>
        <v>5500</v>
      </c>
      <c r="J130" s="13">
        <f t="shared" si="21"/>
        <v>5500</v>
      </c>
      <c r="K130" s="13">
        <f t="shared" si="21"/>
        <v>10500</v>
      </c>
      <c r="L130" s="13">
        <f t="shared" si="21"/>
        <v>5500</v>
      </c>
      <c r="M130" s="13">
        <f t="shared" si="21"/>
        <v>5500</v>
      </c>
      <c r="N130" s="13">
        <f t="shared" si="21"/>
        <v>5000</v>
      </c>
      <c r="O130" s="13">
        <f t="shared" si="21"/>
        <v>5000</v>
      </c>
    </row>
    <row r="131" spans="1:15" s="4" customFormat="1" ht="15" x14ac:dyDescent="0.2">
      <c r="A131" s="28">
        <v>3611</v>
      </c>
      <c r="B131" s="14" t="s">
        <v>143</v>
      </c>
      <c r="C131" s="15">
        <f t="shared" si="13"/>
        <v>10000</v>
      </c>
      <c r="D131" s="15">
        <v>0</v>
      </c>
      <c r="E131" s="15">
        <v>5000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5000</v>
      </c>
      <c r="L131" s="15">
        <v>0</v>
      </c>
      <c r="M131" s="15">
        <v>0</v>
      </c>
      <c r="N131" s="15">
        <v>0</v>
      </c>
      <c r="O131" s="15">
        <v>0</v>
      </c>
    </row>
    <row r="132" spans="1:15" x14ac:dyDescent="0.2">
      <c r="A132" s="28">
        <v>3612</v>
      </c>
      <c r="B132" s="14" t="s">
        <v>144</v>
      </c>
      <c r="C132" s="15">
        <f t="shared" si="13"/>
        <v>5000</v>
      </c>
      <c r="D132" s="15">
        <v>500</v>
      </c>
      <c r="E132" s="15">
        <v>500</v>
      </c>
      <c r="F132" s="15">
        <v>500</v>
      </c>
      <c r="G132" s="15">
        <v>500</v>
      </c>
      <c r="H132" s="15">
        <v>500</v>
      </c>
      <c r="I132" s="15">
        <v>500</v>
      </c>
      <c r="J132" s="15">
        <v>500</v>
      </c>
      <c r="K132" s="15">
        <v>500</v>
      </c>
      <c r="L132" s="15">
        <v>500</v>
      </c>
      <c r="M132" s="15">
        <v>500</v>
      </c>
      <c r="N132" s="15">
        <v>0</v>
      </c>
      <c r="O132" s="15">
        <v>0</v>
      </c>
    </row>
    <row r="133" spans="1:15" x14ac:dyDescent="0.2">
      <c r="A133" s="28">
        <v>3613</v>
      </c>
      <c r="B133" s="14" t="s">
        <v>145</v>
      </c>
      <c r="C133" s="15">
        <f t="shared" si="13"/>
        <v>60000</v>
      </c>
      <c r="D133" s="15">
        <v>5000</v>
      </c>
      <c r="E133" s="15">
        <v>5000</v>
      </c>
      <c r="F133" s="15">
        <v>5000</v>
      </c>
      <c r="G133" s="15">
        <v>5000</v>
      </c>
      <c r="H133" s="15">
        <v>5000</v>
      </c>
      <c r="I133" s="15">
        <v>5000</v>
      </c>
      <c r="J133" s="15">
        <v>5000</v>
      </c>
      <c r="K133" s="15">
        <v>5000</v>
      </c>
      <c r="L133" s="15">
        <v>5000</v>
      </c>
      <c r="M133" s="15">
        <v>5000</v>
      </c>
      <c r="N133" s="15">
        <v>5000</v>
      </c>
      <c r="O133" s="15">
        <v>5000</v>
      </c>
    </row>
    <row r="134" spans="1:15" s="4" customFormat="1" ht="15" x14ac:dyDescent="0.25">
      <c r="A134" s="27">
        <v>3700</v>
      </c>
      <c r="B134" s="12" t="s">
        <v>146</v>
      </c>
      <c r="C134" s="13">
        <f t="shared" si="13"/>
        <v>30000</v>
      </c>
      <c r="D134" s="13">
        <f>SUM(D135)</f>
        <v>2500</v>
      </c>
      <c r="E134" s="13">
        <f t="shared" ref="E134:O134" si="22">SUM(E135)</f>
        <v>2500</v>
      </c>
      <c r="F134" s="13">
        <f t="shared" si="22"/>
        <v>2500</v>
      </c>
      <c r="G134" s="13">
        <f t="shared" si="22"/>
        <v>2500</v>
      </c>
      <c r="H134" s="13">
        <f t="shared" si="22"/>
        <v>2500</v>
      </c>
      <c r="I134" s="13">
        <f t="shared" si="22"/>
        <v>2500</v>
      </c>
      <c r="J134" s="13">
        <f t="shared" si="22"/>
        <v>2500</v>
      </c>
      <c r="K134" s="13">
        <f t="shared" si="22"/>
        <v>2500</v>
      </c>
      <c r="L134" s="13">
        <f t="shared" si="22"/>
        <v>2500</v>
      </c>
      <c r="M134" s="13">
        <f t="shared" si="22"/>
        <v>2500</v>
      </c>
      <c r="N134" s="13">
        <f t="shared" si="22"/>
        <v>2500</v>
      </c>
      <c r="O134" s="13">
        <f t="shared" si="22"/>
        <v>2500</v>
      </c>
    </row>
    <row r="135" spans="1:15" x14ac:dyDescent="0.2">
      <c r="A135" s="28">
        <v>3721</v>
      </c>
      <c r="B135" s="14" t="s">
        <v>147</v>
      </c>
      <c r="C135" s="15">
        <f t="shared" ref="C135:C162" si="23">SUM(D135:O135)</f>
        <v>30000</v>
      </c>
      <c r="D135" s="15">
        <v>2500</v>
      </c>
      <c r="E135" s="15">
        <v>2500</v>
      </c>
      <c r="F135" s="15">
        <v>2500</v>
      </c>
      <c r="G135" s="15">
        <v>2500</v>
      </c>
      <c r="H135" s="15">
        <v>2500</v>
      </c>
      <c r="I135" s="15">
        <v>2500</v>
      </c>
      <c r="J135" s="15">
        <v>2500</v>
      </c>
      <c r="K135" s="15">
        <v>2500</v>
      </c>
      <c r="L135" s="15">
        <v>2500</v>
      </c>
      <c r="M135" s="15">
        <v>2500</v>
      </c>
      <c r="N135" s="15">
        <v>2500</v>
      </c>
      <c r="O135" s="15">
        <v>2500</v>
      </c>
    </row>
    <row r="136" spans="1:15" ht="15" x14ac:dyDescent="0.25">
      <c r="A136" s="27">
        <v>3800</v>
      </c>
      <c r="B136" s="12" t="s">
        <v>148</v>
      </c>
      <c r="C136" s="13">
        <f t="shared" si="23"/>
        <v>1770000.0000000002</v>
      </c>
      <c r="D136" s="13">
        <f>SUM(D137:D138)</f>
        <v>70833.333333333328</v>
      </c>
      <c r="E136" s="13">
        <f t="shared" ref="E136:O136" si="24">SUM(E137:E138)</f>
        <v>40833.333333333328</v>
      </c>
      <c r="F136" s="13">
        <f t="shared" si="24"/>
        <v>20833.333333333332</v>
      </c>
      <c r="G136" s="13">
        <f t="shared" si="24"/>
        <v>50000</v>
      </c>
      <c r="H136" s="13">
        <f t="shared" si="24"/>
        <v>20833.333333333332</v>
      </c>
      <c r="I136" s="13">
        <f t="shared" si="24"/>
        <v>450000</v>
      </c>
      <c r="J136" s="13">
        <f t="shared" si="24"/>
        <v>20833.333333333332</v>
      </c>
      <c r="K136" s="13">
        <f t="shared" si="24"/>
        <v>20833.333333333332</v>
      </c>
      <c r="L136" s="13">
        <f t="shared" si="24"/>
        <v>20833.333333333332</v>
      </c>
      <c r="M136" s="13">
        <f t="shared" si="24"/>
        <v>20833.333333333332</v>
      </c>
      <c r="N136" s="13">
        <f t="shared" si="24"/>
        <v>33333.333333333328</v>
      </c>
      <c r="O136" s="13">
        <f t="shared" si="24"/>
        <v>1000000</v>
      </c>
    </row>
    <row r="137" spans="1:15" x14ac:dyDescent="0.2">
      <c r="A137" s="28">
        <v>3812</v>
      </c>
      <c r="B137" s="14" t="s">
        <v>149</v>
      </c>
      <c r="C137" s="15">
        <f t="shared" si="23"/>
        <v>20000</v>
      </c>
      <c r="D137" s="15">
        <v>0</v>
      </c>
      <c r="E137" s="15">
        <v>20000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</row>
    <row r="138" spans="1:15" x14ac:dyDescent="0.2">
      <c r="A138" s="28">
        <v>3829</v>
      </c>
      <c r="B138" s="14" t="s">
        <v>150</v>
      </c>
      <c r="C138" s="15">
        <f t="shared" si="23"/>
        <v>1750000.0000000002</v>
      </c>
      <c r="D138" s="15">
        <v>70833.333333333328</v>
      </c>
      <c r="E138" s="15">
        <v>20833.333333333332</v>
      </c>
      <c r="F138" s="15">
        <v>20833.333333333332</v>
      </c>
      <c r="G138" s="15">
        <v>50000</v>
      </c>
      <c r="H138" s="15">
        <v>20833.333333333332</v>
      </c>
      <c r="I138" s="15">
        <v>450000</v>
      </c>
      <c r="J138" s="15">
        <v>20833.333333333332</v>
      </c>
      <c r="K138" s="15">
        <v>20833.333333333332</v>
      </c>
      <c r="L138" s="15">
        <v>20833.333333333332</v>
      </c>
      <c r="M138" s="15">
        <v>20833.333333333332</v>
      </c>
      <c r="N138" s="15">
        <v>33333.333333333328</v>
      </c>
      <c r="O138" s="15">
        <v>1000000</v>
      </c>
    </row>
    <row r="139" spans="1:15" ht="15" x14ac:dyDescent="0.25">
      <c r="A139" s="27">
        <v>3900</v>
      </c>
      <c r="B139" s="12" t="s">
        <v>151</v>
      </c>
      <c r="C139" s="13">
        <f t="shared" si="23"/>
        <v>6113225.2499999991</v>
      </c>
      <c r="D139" s="13">
        <f>SUM(D140:D143)</f>
        <v>513185.43749999994</v>
      </c>
      <c r="E139" s="13">
        <f t="shared" ref="E139:O139" si="25">SUM(E140:E143)</f>
        <v>413185.43749999994</v>
      </c>
      <c r="F139" s="13">
        <f t="shared" si="25"/>
        <v>393185.43749999994</v>
      </c>
      <c r="G139" s="13">
        <f t="shared" si="25"/>
        <v>393185.43749999994</v>
      </c>
      <c r="H139" s="13">
        <f t="shared" si="25"/>
        <v>395685.43749999994</v>
      </c>
      <c r="I139" s="13">
        <f t="shared" si="25"/>
        <v>393185.43749999994</v>
      </c>
      <c r="J139" s="13">
        <f t="shared" si="25"/>
        <v>393185.43749999994</v>
      </c>
      <c r="K139" s="13">
        <f t="shared" si="25"/>
        <v>393185.43749999994</v>
      </c>
      <c r="L139" s="13">
        <f t="shared" si="25"/>
        <v>393185.43749999994</v>
      </c>
      <c r="M139" s="13">
        <f t="shared" si="25"/>
        <v>395685.43749999994</v>
      </c>
      <c r="N139" s="13">
        <f t="shared" si="25"/>
        <v>393185.43749999994</v>
      </c>
      <c r="O139" s="13">
        <f t="shared" si="25"/>
        <v>1643185.4375</v>
      </c>
    </row>
    <row r="140" spans="1:15" x14ac:dyDescent="0.2">
      <c r="A140" s="28">
        <v>3921</v>
      </c>
      <c r="B140" s="14" t="s">
        <v>152</v>
      </c>
      <c r="C140" s="15">
        <f t="shared" si="23"/>
        <v>140000</v>
      </c>
      <c r="D140" s="15">
        <v>120000</v>
      </c>
      <c r="E140" s="15">
        <v>20000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</row>
    <row r="141" spans="1:15" x14ac:dyDescent="0.2">
      <c r="A141" s="28">
        <v>3922</v>
      </c>
      <c r="B141" s="14" t="s">
        <v>153</v>
      </c>
      <c r="C141" s="15">
        <f t="shared" si="23"/>
        <v>30000</v>
      </c>
      <c r="D141" s="15">
        <v>2500</v>
      </c>
      <c r="E141" s="15">
        <v>2500</v>
      </c>
      <c r="F141" s="15">
        <v>2500</v>
      </c>
      <c r="G141" s="15">
        <v>2500</v>
      </c>
      <c r="H141" s="15">
        <v>2500</v>
      </c>
      <c r="I141" s="15">
        <v>2500</v>
      </c>
      <c r="J141" s="15">
        <v>2500</v>
      </c>
      <c r="K141" s="15">
        <v>2500</v>
      </c>
      <c r="L141" s="15">
        <v>2500</v>
      </c>
      <c r="M141" s="15">
        <v>2500</v>
      </c>
      <c r="N141" s="15">
        <v>2500</v>
      </c>
      <c r="O141" s="15">
        <v>2500</v>
      </c>
    </row>
    <row r="142" spans="1:15" x14ac:dyDescent="0.2">
      <c r="A142" s="28">
        <v>3951</v>
      </c>
      <c r="B142" s="14" t="s">
        <v>154</v>
      </c>
      <c r="C142" s="15">
        <f t="shared" si="23"/>
        <v>5000</v>
      </c>
      <c r="D142" s="15">
        <v>0</v>
      </c>
      <c r="E142" s="15">
        <v>0</v>
      </c>
      <c r="F142" s="15">
        <v>0</v>
      </c>
      <c r="G142" s="15">
        <v>0</v>
      </c>
      <c r="H142" s="15">
        <v>2500</v>
      </c>
      <c r="I142" s="15">
        <v>0</v>
      </c>
      <c r="J142" s="15">
        <v>0</v>
      </c>
      <c r="K142" s="15">
        <v>0</v>
      </c>
      <c r="L142" s="15">
        <v>0</v>
      </c>
      <c r="M142" s="15">
        <v>2500</v>
      </c>
      <c r="N142" s="15">
        <v>0</v>
      </c>
      <c r="O142" s="15">
        <v>0</v>
      </c>
    </row>
    <row r="143" spans="1:15" x14ac:dyDescent="0.2">
      <c r="A143" s="28">
        <v>3981</v>
      </c>
      <c r="B143" s="14" t="s">
        <v>155</v>
      </c>
      <c r="C143" s="15">
        <f t="shared" si="23"/>
        <v>5938225.2499999991</v>
      </c>
      <c r="D143" s="15">
        <v>390685.43749999994</v>
      </c>
      <c r="E143" s="15">
        <v>390685.43749999994</v>
      </c>
      <c r="F143" s="15">
        <v>390685.43749999994</v>
      </c>
      <c r="G143" s="15">
        <v>390685.43749999994</v>
      </c>
      <c r="H143" s="15">
        <v>390685.43749999994</v>
      </c>
      <c r="I143" s="15">
        <v>390685.43749999994</v>
      </c>
      <c r="J143" s="15">
        <v>390685.43749999994</v>
      </c>
      <c r="K143" s="15">
        <v>390685.43749999994</v>
      </c>
      <c r="L143" s="15">
        <v>390685.43749999994</v>
      </c>
      <c r="M143" s="15">
        <v>390685.43749999994</v>
      </c>
      <c r="N143" s="15">
        <v>390685.43749999994</v>
      </c>
      <c r="O143" s="15">
        <v>1640685.4375</v>
      </c>
    </row>
    <row r="144" spans="1:15" ht="15" x14ac:dyDescent="0.25">
      <c r="A144" s="27">
        <v>5000</v>
      </c>
      <c r="B144" s="12" t="s">
        <v>156</v>
      </c>
      <c r="C144" s="13">
        <f t="shared" si="23"/>
        <v>4262914.0000000009</v>
      </c>
      <c r="D144" s="13">
        <f>D145+D151+D153+D155+D160</f>
        <v>307000</v>
      </c>
      <c r="E144" s="13">
        <f t="shared" ref="E144:O144" si="26">E145+E151+E153+E155+E160</f>
        <v>710000</v>
      </c>
      <c r="F144" s="13">
        <f t="shared" si="26"/>
        <v>562000</v>
      </c>
      <c r="G144" s="13">
        <f t="shared" si="26"/>
        <v>412323.77777777775</v>
      </c>
      <c r="H144" s="13">
        <f t="shared" si="26"/>
        <v>857323.77777777775</v>
      </c>
      <c r="I144" s="13">
        <f t="shared" si="26"/>
        <v>492323.77777777775</v>
      </c>
      <c r="J144" s="13">
        <f t="shared" si="26"/>
        <v>202323.77777777778</v>
      </c>
      <c r="K144" s="13">
        <f t="shared" si="26"/>
        <v>550323.77777777775</v>
      </c>
      <c r="L144" s="13">
        <f t="shared" si="26"/>
        <v>47323.777777777781</v>
      </c>
      <c r="M144" s="13">
        <f t="shared" si="26"/>
        <v>47323.777777777781</v>
      </c>
      <c r="N144" s="13">
        <f t="shared" si="26"/>
        <v>37323.777777777781</v>
      </c>
      <c r="O144" s="13">
        <f t="shared" si="26"/>
        <v>37323.777777777781</v>
      </c>
    </row>
    <row r="145" spans="1:15" ht="15" x14ac:dyDescent="0.25">
      <c r="A145" s="27">
        <v>5100</v>
      </c>
      <c r="B145" s="12" t="s">
        <v>157</v>
      </c>
      <c r="C145" s="13">
        <f t="shared" si="23"/>
        <v>2892914.0000000009</v>
      </c>
      <c r="D145" s="13">
        <f>SUM(D146:D150)</f>
        <v>172000</v>
      </c>
      <c r="E145" s="13">
        <f t="shared" ref="E145:O145" si="27">SUM(E146:E150)</f>
        <v>415000</v>
      </c>
      <c r="F145" s="13">
        <f t="shared" si="27"/>
        <v>462000</v>
      </c>
      <c r="G145" s="13">
        <f t="shared" si="27"/>
        <v>302323.77777777775</v>
      </c>
      <c r="H145" s="13">
        <f t="shared" si="27"/>
        <v>842323.77777777775</v>
      </c>
      <c r="I145" s="13">
        <f t="shared" si="27"/>
        <v>432323.77777777775</v>
      </c>
      <c r="J145" s="13">
        <f t="shared" si="27"/>
        <v>77323.777777777781</v>
      </c>
      <c r="K145" s="13">
        <f t="shared" si="27"/>
        <v>40323.777777777781</v>
      </c>
      <c r="L145" s="13">
        <f t="shared" si="27"/>
        <v>37323.777777777781</v>
      </c>
      <c r="M145" s="13">
        <f t="shared" si="27"/>
        <v>37323.777777777781</v>
      </c>
      <c r="N145" s="13">
        <f t="shared" si="27"/>
        <v>37323.777777777781</v>
      </c>
      <c r="O145" s="13">
        <f t="shared" si="27"/>
        <v>37323.777777777781</v>
      </c>
    </row>
    <row r="146" spans="1:15" s="4" customFormat="1" ht="15" x14ac:dyDescent="0.2">
      <c r="A146" s="28">
        <v>5111</v>
      </c>
      <c r="B146" s="14" t="s">
        <v>158</v>
      </c>
      <c r="C146" s="15">
        <f t="shared" si="23"/>
        <v>550000</v>
      </c>
      <c r="D146" s="15">
        <v>60000</v>
      </c>
      <c r="E146" s="15">
        <v>150000</v>
      </c>
      <c r="F146" s="15">
        <v>210000</v>
      </c>
      <c r="G146" s="15">
        <v>20000</v>
      </c>
      <c r="H146" s="15">
        <v>10000</v>
      </c>
      <c r="I146" s="15">
        <v>10000</v>
      </c>
      <c r="J146" s="15">
        <v>15000</v>
      </c>
      <c r="K146" s="15">
        <v>15000</v>
      </c>
      <c r="L146" s="15">
        <v>15000</v>
      </c>
      <c r="M146" s="15">
        <v>15000</v>
      </c>
      <c r="N146" s="15">
        <v>15000</v>
      </c>
      <c r="O146" s="15">
        <v>15000</v>
      </c>
    </row>
    <row r="147" spans="1:15" x14ac:dyDescent="0.2">
      <c r="A147" s="28">
        <v>5121</v>
      </c>
      <c r="B147" s="14" t="s">
        <v>159</v>
      </c>
      <c r="C147" s="15">
        <f t="shared" si="23"/>
        <v>30000</v>
      </c>
      <c r="D147" s="15">
        <v>2000</v>
      </c>
      <c r="E147" s="15">
        <v>5000</v>
      </c>
      <c r="F147" s="15">
        <v>2000</v>
      </c>
      <c r="G147" s="15">
        <v>2000</v>
      </c>
      <c r="H147" s="15">
        <v>2000</v>
      </c>
      <c r="I147" s="15">
        <v>2000</v>
      </c>
      <c r="J147" s="15">
        <v>2000</v>
      </c>
      <c r="K147" s="15">
        <v>5000</v>
      </c>
      <c r="L147" s="15">
        <v>2000</v>
      </c>
      <c r="M147" s="15">
        <v>2000</v>
      </c>
      <c r="N147" s="15">
        <v>2000</v>
      </c>
      <c r="O147" s="15">
        <v>2000</v>
      </c>
    </row>
    <row r="148" spans="1:15" x14ac:dyDescent="0.2">
      <c r="A148" s="28">
        <v>5151</v>
      </c>
      <c r="B148" s="14" t="s">
        <v>160</v>
      </c>
      <c r="C148" s="15">
        <f t="shared" si="23"/>
        <v>2182914.0000000009</v>
      </c>
      <c r="D148" s="15">
        <v>100000</v>
      </c>
      <c r="E148" s="15">
        <v>250000</v>
      </c>
      <c r="F148" s="15">
        <v>200000</v>
      </c>
      <c r="G148" s="15">
        <v>270323.77777777775</v>
      </c>
      <c r="H148" s="15">
        <v>820323.77777777775</v>
      </c>
      <c r="I148" s="15">
        <v>420323.77777777775</v>
      </c>
      <c r="J148" s="15">
        <v>20323.777777777777</v>
      </c>
      <c r="K148" s="15">
        <v>20323.777777777777</v>
      </c>
      <c r="L148" s="15">
        <v>20323.777777777777</v>
      </c>
      <c r="M148" s="15">
        <v>20323.777777777777</v>
      </c>
      <c r="N148" s="15">
        <v>20323.777777777777</v>
      </c>
      <c r="O148" s="15">
        <v>20323.777777777777</v>
      </c>
    </row>
    <row r="149" spans="1:15" x14ac:dyDescent="0.2">
      <c r="A149" s="28">
        <v>5191</v>
      </c>
      <c r="B149" s="14" t="s">
        <v>161</v>
      </c>
      <c r="C149" s="15">
        <f t="shared" si="23"/>
        <v>50000</v>
      </c>
      <c r="D149" s="15">
        <v>10000</v>
      </c>
      <c r="E149" s="15">
        <v>10000</v>
      </c>
      <c r="F149" s="15">
        <v>10000</v>
      </c>
      <c r="G149" s="15">
        <v>10000</v>
      </c>
      <c r="H149" s="15">
        <v>10000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</row>
    <row r="150" spans="1:15" x14ac:dyDescent="0.2">
      <c r="A150" s="28">
        <v>5192</v>
      </c>
      <c r="B150" s="14" t="s">
        <v>162</v>
      </c>
      <c r="C150" s="15">
        <f t="shared" si="23"/>
        <v>80000</v>
      </c>
      <c r="D150" s="15">
        <v>0</v>
      </c>
      <c r="E150" s="15">
        <v>0</v>
      </c>
      <c r="F150" s="15">
        <v>40000</v>
      </c>
      <c r="G150" s="15">
        <v>0</v>
      </c>
      <c r="H150" s="15">
        <v>0</v>
      </c>
      <c r="I150" s="15">
        <v>0</v>
      </c>
      <c r="J150" s="15">
        <v>40000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</row>
    <row r="151" spans="1:15" ht="15" x14ac:dyDescent="0.25">
      <c r="A151" s="27">
        <v>5200</v>
      </c>
      <c r="B151" s="12" t="s">
        <v>163</v>
      </c>
      <c r="C151" s="13">
        <f t="shared" si="23"/>
        <v>15000</v>
      </c>
      <c r="D151" s="13">
        <f>SUM(D152)</f>
        <v>0</v>
      </c>
      <c r="E151" s="13">
        <f t="shared" ref="E151:O151" si="28">SUM(E152)</f>
        <v>15000</v>
      </c>
      <c r="F151" s="13">
        <f t="shared" si="28"/>
        <v>0</v>
      </c>
      <c r="G151" s="13">
        <f t="shared" si="28"/>
        <v>0</v>
      </c>
      <c r="H151" s="13">
        <f t="shared" si="28"/>
        <v>0</v>
      </c>
      <c r="I151" s="13">
        <f t="shared" si="28"/>
        <v>0</v>
      </c>
      <c r="J151" s="13">
        <f t="shared" si="28"/>
        <v>0</v>
      </c>
      <c r="K151" s="13">
        <f t="shared" si="28"/>
        <v>0</v>
      </c>
      <c r="L151" s="13">
        <f t="shared" si="28"/>
        <v>0</v>
      </c>
      <c r="M151" s="13">
        <f t="shared" si="28"/>
        <v>0</v>
      </c>
      <c r="N151" s="13">
        <f t="shared" si="28"/>
        <v>0</v>
      </c>
      <c r="O151" s="13">
        <f t="shared" si="28"/>
        <v>0</v>
      </c>
    </row>
    <row r="152" spans="1:15" s="4" customFormat="1" ht="15" x14ac:dyDescent="0.2">
      <c r="A152" s="28">
        <v>5291</v>
      </c>
      <c r="B152" s="14" t="s">
        <v>164</v>
      </c>
      <c r="C152" s="15">
        <f t="shared" si="23"/>
        <v>15000</v>
      </c>
      <c r="D152" s="15">
        <v>0</v>
      </c>
      <c r="E152" s="15">
        <v>15000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</row>
    <row r="153" spans="1:15" s="4" customFormat="1" ht="15" x14ac:dyDescent="0.25">
      <c r="A153" s="27">
        <v>5300</v>
      </c>
      <c r="B153" s="12" t="s">
        <v>165</v>
      </c>
      <c r="C153" s="13">
        <f t="shared" si="23"/>
        <v>5000</v>
      </c>
      <c r="D153" s="13">
        <f>SUM(D154)</f>
        <v>0</v>
      </c>
      <c r="E153" s="13">
        <f t="shared" ref="E153:O153" si="29">SUM(E154)</f>
        <v>5000</v>
      </c>
      <c r="F153" s="13">
        <f t="shared" si="29"/>
        <v>0</v>
      </c>
      <c r="G153" s="13">
        <f t="shared" si="29"/>
        <v>0</v>
      </c>
      <c r="H153" s="13">
        <f t="shared" si="29"/>
        <v>0</v>
      </c>
      <c r="I153" s="13">
        <f t="shared" si="29"/>
        <v>0</v>
      </c>
      <c r="J153" s="13">
        <f t="shared" si="29"/>
        <v>0</v>
      </c>
      <c r="K153" s="13">
        <f t="shared" si="29"/>
        <v>0</v>
      </c>
      <c r="L153" s="13">
        <f t="shared" si="29"/>
        <v>0</v>
      </c>
      <c r="M153" s="13">
        <f t="shared" si="29"/>
        <v>0</v>
      </c>
      <c r="N153" s="13">
        <f t="shared" si="29"/>
        <v>0</v>
      </c>
      <c r="O153" s="13">
        <f t="shared" si="29"/>
        <v>0</v>
      </c>
    </row>
    <row r="154" spans="1:15" x14ac:dyDescent="0.2">
      <c r="A154" s="28">
        <v>5311</v>
      </c>
      <c r="B154" s="14" t="s">
        <v>166</v>
      </c>
      <c r="C154" s="15">
        <f t="shared" si="23"/>
        <v>5000</v>
      </c>
      <c r="D154" s="15">
        <v>0</v>
      </c>
      <c r="E154" s="15">
        <v>5000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</row>
    <row r="155" spans="1:15" ht="15" x14ac:dyDescent="0.25">
      <c r="A155" s="27">
        <v>5600</v>
      </c>
      <c r="B155" s="12" t="s">
        <v>167</v>
      </c>
      <c r="C155" s="13">
        <f t="shared" si="23"/>
        <v>470000</v>
      </c>
      <c r="D155" s="13">
        <f>SUM(D156:D159)</f>
        <v>35000</v>
      </c>
      <c r="E155" s="13">
        <f t="shared" ref="E155:O155" si="30">SUM(E156:E159)</f>
        <v>275000</v>
      </c>
      <c r="F155" s="13">
        <f t="shared" si="30"/>
        <v>10000</v>
      </c>
      <c r="G155" s="13">
        <f t="shared" si="30"/>
        <v>10000</v>
      </c>
      <c r="H155" s="13">
        <f t="shared" si="30"/>
        <v>15000</v>
      </c>
      <c r="I155" s="13">
        <f t="shared" si="30"/>
        <v>60000</v>
      </c>
      <c r="J155" s="13">
        <f t="shared" si="30"/>
        <v>35000</v>
      </c>
      <c r="K155" s="13">
        <f t="shared" si="30"/>
        <v>10000</v>
      </c>
      <c r="L155" s="13">
        <f t="shared" si="30"/>
        <v>10000</v>
      </c>
      <c r="M155" s="13">
        <f t="shared" si="30"/>
        <v>10000</v>
      </c>
      <c r="N155" s="13">
        <f t="shared" si="30"/>
        <v>0</v>
      </c>
      <c r="O155" s="13">
        <f t="shared" si="30"/>
        <v>0</v>
      </c>
    </row>
    <row r="156" spans="1:15" x14ac:dyDescent="0.2">
      <c r="A156" s="28">
        <v>5641</v>
      </c>
      <c r="B156" s="14" t="s">
        <v>168</v>
      </c>
      <c r="C156" s="15">
        <f t="shared" si="23"/>
        <v>50000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50000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</row>
    <row r="157" spans="1:15" x14ac:dyDescent="0.2">
      <c r="A157" s="28">
        <v>5651</v>
      </c>
      <c r="B157" s="14" t="s">
        <v>169</v>
      </c>
      <c r="C157" s="15">
        <f t="shared" si="23"/>
        <v>50000</v>
      </c>
      <c r="D157" s="15">
        <v>0</v>
      </c>
      <c r="E157" s="15">
        <v>25000</v>
      </c>
      <c r="F157" s="15">
        <v>0</v>
      </c>
      <c r="G157" s="15">
        <v>0</v>
      </c>
      <c r="H157" s="15">
        <v>0</v>
      </c>
      <c r="I157" s="15">
        <v>0</v>
      </c>
      <c r="J157" s="15">
        <v>25000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</row>
    <row r="158" spans="1:15" s="4" customFormat="1" ht="15" x14ac:dyDescent="0.2">
      <c r="A158" s="28">
        <v>5661</v>
      </c>
      <c r="B158" s="14" t="s">
        <v>170</v>
      </c>
      <c r="C158" s="15">
        <f t="shared" si="23"/>
        <v>350000</v>
      </c>
      <c r="D158" s="15">
        <v>20000</v>
      </c>
      <c r="E158" s="15">
        <v>250000</v>
      </c>
      <c r="F158" s="15">
        <v>10000</v>
      </c>
      <c r="G158" s="15">
        <v>10000</v>
      </c>
      <c r="H158" s="15">
        <v>10000</v>
      </c>
      <c r="I158" s="15">
        <v>10000</v>
      </c>
      <c r="J158" s="15">
        <v>10000</v>
      </c>
      <c r="K158" s="15">
        <v>10000</v>
      </c>
      <c r="L158" s="15">
        <v>10000</v>
      </c>
      <c r="M158" s="15">
        <v>10000</v>
      </c>
      <c r="N158" s="15">
        <v>0</v>
      </c>
      <c r="O158" s="15">
        <v>0</v>
      </c>
    </row>
    <row r="159" spans="1:15" x14ac:dyDescent="0.2">
      <c r="A159" s="28">
        <v>5671</v>
      </c>
      <c r="B159" s="14" t="s">
        <v>171</v>
      </c>
      <c r="C159" s="15">
        <f t="shared" si="23"/>
        <v>20000</v>
      </c>
      <c r="D159" s="15">
        <v>15000</v>
      </c>
      <c r="E159" s="15">
        <v>0</v>
      </c>
      <c r="F159" s="15">
        <v>0</v>
      </c>
      <c r="G159" s="15">
        <v>0</v>
      </c>
      <c r="H159" s="15">
        <v>5000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</row>
    <row r="160" spans="1:15" s="4" customFormat="1" ht="15" x14ac:dyDescent="0.25">
      <c r="A160" s="27">
        <v>5900</v>
      </c>
      <c r="B160" s="12" t="s">
        <v>172</v>
      </c>
      <c r="C160" s="13">
        <f t="shared" si="23"/>
        <v>880000</v>
      </c>
      <c r="D160" s="13">
        <f>SUM(D161:D162)</f>
        <v>100000</v>
      </c>
      <c r="E160" s="13">
        <f t="shared" ref="E160:O160" si="31">SUM(E161:E162)</f>
        <v>0</v>
      </c>
      <c r="F160" s="13">
        <f t="shared" si="31"/>
        <v>90000</v>
      </c>
      <c r="G160" s="13">
        <f t="shared" si="31"/>
        <v>100000</v>
      </c>
      <c r="H160" s="13">
        <f t="shared" si="31"/>
        <v>0</v>
      </c>
      <c r="I160" s="13">
        <f t="shared" si="31"/>
        <v>0</v>
      </c>
      <c r="J160" s="13">
        <f t="shared" si="31"/>
        <v>90000</v>
      </c>
      <c r="K160" s="13">
        <f t="shared" si="31"/>
        <v>500000</v>
      </c>
      <c r="L160" s="13">
        <f t="shared" si="31"/>
        <v>0</v>
      </c>
      <c r="M160" s="13">
        <f t="shared" si="31"/>
        <v>0</v>
      </c>
      <c r="N160" s="13">
        <f t="shared" si="31"/>
        <v>0</v>
      </c>
      <c r="O160" s="13">
        <f t="shared" si="31"/>
        <v>0</v>
      </c>
    </row>
    <row r="161" spans="1:15" x14ac:dyDescent="0.2">
      <c r="A161" s="28">
        <v>5911</v>
      </c>
      <c r="B161" s="14" t="s">
        <v>173</v>
      </c>
      <c r="C161" s="15">
        <f t="shared" si="23"/>
        <v>180000</v>
      </c>
      <c r="D161" s="15">
        <v>0</v>
      </c>
      <c r="E161" s="15">
        <v>0</v>
      </c>
      <c r="F161" s="15">
        <v>90000</v>
      </c>
      <c r="G161" s="15">
        <v>0</v>
      </c>
      <c r="H161" s="15">
        <v>0</v>
      </c>
      <c r="I161" s="15">
        <v>0</v>
      </c>
      <c r="J161" s="15">
        <v>90000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</row>
    <row r="162" spans="1:15" x14ac:dyDescent="0.2">
      <c r="A162" s="28">
        <v>5971</v>
      </c>
      <c r="B162" s="14" t="s">
        <v>174</v>
      </c>
      <c r="C162" s="15">
        <f t="shared" si="23"/>
        <v>700000</v>
      </c>
      <c r="D162" s="15">
        <v>100000</v>
      </c>
      <c r="E162" s="15">
        <v>0</v>
      </c>
      <c r="F162" s="15">
        <v>0</v>
      </c>
      <c r="G162" s="15">
        <v>100000</v>
      </c>
      <c r="H162" s="15">
        <v>0</v>
      </c>
      <c r="I162" s="15">
        <v>0</v>
      </c>
      <c r="J162" s="15">
        <v>0</v>
      </c>
      <c r="K162" s="15">
        <v>500000</v>
      </c>
      <c r="L162" s="15">
        <v>0</v>
      </c>
      <c r="M162" s="15">
        <v>0</v>
      </c>
      <c r="N162" s="15">
        <v>0</v>
      </c>
      <c r="O162" s="15">
        <v>0</v>
      </c>
    </row>
  </sheetData>
  <pageMargins left="0.25" right="0.25" top="0.75" bottom="0.75" header="0.3" footer="0.3"/>
  <pageSetup scale="43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 STJ AGS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MLA. López Alvarez</dc:creator>
  <cp:lastModifiedBy>om_armc</cp:lastModifiedBy>
  <cp:lastPrinted>2018-03-14T20:49:36Z</cp:lastPrinted>
  <dcterms:created xsi:type="dcterms:W3CDTF">2016-04-29T19:39:31Z</dcterms:created>
  <dcterms:modified xsi:type="dcterms:W3CDTF">2018-03-14T20:52:38Z</dcterms:modified>
</cp:coreProperties>
</file>